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528221523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4d570570d5c4202"/>
    <x:sheet xmlns:r="http://schemas.openxmlformats.org/officeDocument/2006/relationships" name="Settings" sheetId="2" r:id="Rfa5b3e0f2c264ba6"/>
    <x:sheet xmlns:r="http://schemas.openxmlformats.org/officeDocument/2006/relationships" name="Metrics" sheetId="3" r:id="R98b00b9362a84b78"/>
    <x:sheet xmlns:r="http://schemas.openxmlformats.org/officeDocument/2006/relationships" name="Data" sheetId="4" r:id="R51733b68e9ec456f"/>
    <x:sheet xmlns:r="http://schemas.openxmlformats.org/officeDocument/2006/relationships" name="Read me" sheetId="5" r:id="R4158fb42d18c43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0"/>
    <x:numFmt numFmtId="202" formatCode="#,##0.0"/>
    <x:numFmt numFmtId="203" formatCode="#,##0"/>
  </x:numFmts>
  <x:fonts count="7">
    <x:font>
      <x:sz val="11"/>
      <x:name val="Carlito"/>
    </x:font>
    <x:font>
      <x:sz val="11"/>
      <x:color rgb="FF1D3346"/>
      <x:name val="Arial"/>
    </x:font>
    <x:font>
      <x:b/>
      <x:sz val="16"/>
      <x:color rgb="FF1D3346"/>
      <x:name val="Arial"/>
    </x:font>
    <x:font>
      <x:sz val="11"/>
      <x:color rgb="FF184B85"/>
      <x:name val="Arial"/>
    </x:font>
    <x:font>
      <x:b/>
      <x:sz val="11"/>
      <x:color rgb="FFFFFFFF"/>
      <x:name val="Arial"/>
    </x:font>
    <x:font>
      <x:sz val="11"/>
      <x:color rgb="FF184B85"/>
      <x:name val="Carlito"/>
    </x:font>
    <x:font>
      <x:sz val="10"/>
      <x:color rgb="FF53677C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173346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200" fontId="5" fillId="2" borderId="0" xfId="0" applyNumberFormat="1" applyFont="1" applyFill="1" applyBorder="1"/>
    <x:xf numFmtId="0" fontId="6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203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9D251C"/>
      </x:font>
      <x:fill>
        <x:patternFill patternType="solid">
          <x:bgColor rgb="FFFFE2DF"/>
        </x:patternFill>
      </x:fill>
    </x:dxf>
    <x:dxf>
      <x:fill>
        <x:patternFill patternType="solid">
          <x:bgColor rgb="FFFFF0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4d00d3caf4a6f" /><Relationship Type="http://schemas.openxmlformats.org/officeDocument/2006/relationships/theme" Target="/xl/theme/theme1.xml" Id="R0d8f63bade644938" /><Relationship Type="http://schemas.openxmlformats.org/officeDocument/2006/relationships/sharedStrings" Target="/xl/sharedStrings.xml" Id="Ra55026a509834e5c" /><Relationship Type="http://schemas.openxmlformats.org/officeDocument/2006/relationships/worksheet" Target="/xl/worksheets/sheet1.xml" Id="R64d570570d5c4202" /><Relationship Type="http://schemas.openxmlformats.org/officeDocument/2006/relationships/worksheet" Target="/xl/worksheets/sheet2.xml" Id="Rfa5b3e0f2c264ba6" /><Relationship Type="http://schemas.openxmlformats.org/officeDocument/2006/relationships/worksheet" Target="/xl/worksheets/sheet3.xml" Id="R98b00b9362a84b78" /><Relationship Type="http://schemas.openxmlformats.org/officeDocument/2006/relationships/worksheet" Target="/xl/worksheets/sheet4.xml" Id="R51733b68e9ec456f" /><Relationship Type="http://schemas.openxmlformats.org/officeDocument/2006/relationships/worksheet" Target="/xl/worksheets/sheet5.xml" Id="R4158fb42d18c435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34be9042e194f7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line fill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Line fill</c:v>
          </c:tx>
          <c:spPr>
            <a:ln xmlns:a="http://schemas.openxmlformats.org/drawingml/2006/main" w="19050">
              <a:solidFill>
                <a:srgbClr val="DE6939"/>
              </a:solidFill>
              <a:prstDash val="solid"/>
            </a:ln>
          </c:spPr>
          <c:marker>
            <c:symbol val="none"/>
          </c:marker>
          <c:cat>
            <c:strRef>
              <c:f>'Dashboard'!$A$28:$A$39</c:f>
              <c:strCache>
                <c:ptCount val="0"/>
              </c:strCache>
            </c:strRef>
          </c:cat>
          <c:val>
            <c:numRef>
              <c:f>'Dashboard'!$B$28:$B$39</c:f>
              <c:numCache>
                <c:formatCode>0.0%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7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34be9042e194f7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0529af52c5c471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9" hidden="0" customWidth="1"/>
    <x:col min="3" max="3" width="19" hidden="0" customWidth="1"/>
    <x:col min="4" max="4" width="19" hidden="0" customWidth="1"/>
    <x:col min="5" max="5" width="24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4" customHeight="1">
      <x:c r="A2" s="2" t="str">
        <x:v>Warehouse KPI Starter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4" customHeight="1">
      <x:c r="A4" s="1" t="str">
        <x:v>Selected site</x:v>
      </x:c>
      <x:c r="B4" s="1" t="str">
        <x:f>'Settings'!B5</x:f>
        <x:v>Main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4" customHeight="1">
      <x:c r="A5" s="1" t="str">
        <x:v>Month (Apr=1)</x:v>
      </x:c>
      <x:c r="B5" s="1" t="n">
        <x:f>'Settings'!B4</x:f>
        <x:v>1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4" customHeight="1">
      <x:c r="A6" s="1" t="str">
        <x:v>FY start year</x:v>
      </x:c>
      <x:c r="B6" s="1" t="n">
        <x:f>'Settings'!B6</x:f>
        <x:v>2026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44" customHeight="1">
      <x:c r="A8" s="7" t="str">
        <x:v>KPI</x:v>
      </x:c>
      <x:c r="B8" s="7" t="str">
        <x:v>Month</x:v>
      </x:c>
      <x:c r="C8" s="7" t="str">
        <x:v>YTD</x:v>
      </x:c>
      <x:c r="D8" s="7" t="str">
        <x:v>Target</x:v>
      </x:c>
      <x:c r="E8" s="7" t="str">
        <x:v>Month vs target</x:v>
      </x:c>
      <x:c r="F8" s="1"/>
      <x:c r="G8" s="1"/>
      <x:c r="H8" s="1"/>
      <x:c r="I8" s="1"/>
      <x:c r="J8" s="1"/>
      <x:c r="K8" s="1"/>
      <x:c r="L8" s="1"/>
      <x:c r="M8" s="1"/>
    </x:row>
    <x:row r="9" ht="24" customHeight="1">
      <x:c r="A9" s="1" t="str">
        <x:v>Line fill rate</x:v>
      </x:c>
      <x:c r="B9" s="14" t="str">
        <x:f>'Metrics'!B36</x:f>
        <x:v>Complete source data</x:v>
      </x:c>
      <x:c r="C9" s="14" t="str">
        <x:f>'Metrics'!C36</x:f>
        <x:v>Complete source data</x:v>
      </x:c>
      <x:c r="D9" s="14" t="n">
        <x:f>'Settings'!B12</x:f>
        <x:v>0.95</x:v>
      </x:c>
      <x:c r="E9" s="1" t="str">
        <x:f>IF(ISNUMBER(B9),IF('Settings'!C12="Lower",IF(B9&lt;=D9,"Within target","Review"),IF(B9&gt;=D9,"Within target","Review")),"Needs data")</x:f>
        <x:v>Needs data</x:v>
      </x:c>
      <x:c r="F9" s="1"/>
      <x:c r="G9" s="1"/>
      <x:c r="H9" s="1"/>
      <x:c r="I9" s="1"/>
      <x:c r="J9" s="1"/>
      <x:c r="K9" s="1"/>
      <x:c r="L9" s="1"/>
      <x:c r="M9" s="1"/>
    </x:row>
    <x:row r="10" ht="24" customHeight="1">
      <x:c r="A10" s="1" t="str">
        <x:v>Unit fill rate</x:v>
      </x:c>
      <x:c r="B10" s="14" t="str">
        <x:f>'Metrics'!B37</x:f>
        <x:v>Complete source data</x:v>
      </x:c>
      <x:c r="C10" s="14" t="str">
        <x:f>'Metrics'!C37</x:f>
        <x:v>Complete source data</x:v>
      </x:c>
      <x:c r="D10" s="14" t="n">
        <x:f>'Settings'!B13</x:f>
        <x:v>0.95</x:v>
      </x:c>
      <x:c r="E10" s="1" t="str">
        <x:f>IF(ISNUMBER(B10),IF('Settings'!C13="Lower",IF(B10&lt;=D10,"Within target","Review"),IF(B10&gt;=D10,"Within target","Review")),"Needs data")</x:f>
        <x:v>Needs data</x:v>
      </x:c>
      <x:c r="F10" s="1"/>
      <x:c r="G10" s="1"/>
      <x:c r="H10" s="1"/>
      <x:c r="I10" s="1"/>
      <x:c r="J10" s="1"/>
      <x:c r="K10" s="1"/>
      <x:c r="L10" s="1"/>
      <x:c r="M10" s="1"/>
    </x:row>
    <x:row r="11" ht="24" customHeight="1">
      <x:c r="A11" s="1" t="str">
        <x:v>Order fill rate</x:v>
      </x:c>
      <x:c r="B11" s="14" t="str">
        <x:f>'Metrics'!B38</x:f>
        <x:v>Complete source data</x:v>
      </x:c>
      <x:c r="C11" s="14" t="str">
        <x:f>'Metrics'!C38</x:f>
        <x:v>Complete source data</x:v>
      </x:c>
      <x:c r="D11" s="14" t="n">
        <x:f>'Settings'!B14</x:f>
        <x:v>0.9</x:v>
      </x:c>
      <x:c r="E11" s="1" t="str">
        <x:f>IF(ISNUMBER(B11),IF('Settings'!C14="Lower",IF(B11&lt;=D11,"Within target","Review"),IF(B11&gt;=D11,"Within target","Review")),"Needs data")</x:f>
        <x:v>Needs data</x:v>
      </x:c>
      <x:c r="F11" s="1"/>
      <x:c r="G11" s="1"/>
      <x:c r="H11" s="1"/>
      <x:c r="I11" s="1"/>
      <x:c r="J11" s="1"/>
      <x:c r="K11" s="1"/>
      <x:c r="L11" s="1"/>
      <x:c r="M11" s="1"/>
    </x:row>
    <x:row r="12" ht="24" customHeight="1">
      <x:c r="A12" s="1" t="str">
        <x:v>On-time rate</x:v>
      </x:c>
      <x:c r="B12" s="14" t="str">
        <x:f>'Metrics'!B39</x:f>
        <x:v>Complete source data</x:v>
      </x:c>
      <x:c r="C12" s="14" t="str">
        <x:f>'Metrics'!C39</x:f>
        <x:v>Complete source data</x:v>
      </x:c>
      <x:c r="D12" s="14" t="n">
        <x:f>'Settings'!B15</x:f>
        <x:v>0.95</x:v>
      </x:c>
      <x:c r="E12" s="1" t="str">
        <x:f>IF(ISNUMBER(B12),IF('Settings'!C15="Lower",IF(B12&lt;=D12,"Within target","Review"),IF(B12&gt;=D12,"Within target","Review")),"Needs data")</x:f>
        <x:v>Needs data</x:v>
      </x:c>
      <x:c r="F12" s="1"/>
      <x:c r="G12" s="1"/>
      <x:c r="H12" s="1"/>
      <x:c r="I12" s="1"/>
      <x:c r="J12" s="1"/>
      <x:c r="K12" s="1"/>
      <x:c r="L12" s="1"/>
      <x:c r="M12" s="1"/>
    </x:row>
    <x:row r="13" ht="24" customHeight="1">
      <x:c r="A13" s="1" t="str">
        <x:v>OTIF</x:v>
      </x:c>
      <x:c r="B13" s="14" t="str">
        <x:f>'Metrics'!B40</x:f>
        <x:v>Complete source data</x:v>
      </x:c>
      <x:c r="C13" s="14" t="str">
        <x:f>'Metrics'!C40</x:f>
        <x:v>Complete source data</x:v>
      </x:c>
      <x:c r="D13" s="14" t="n">
        <x:f>'Settings'!B16</x:f>
        <x:v>0.9</x:v>
      </x:c>
      <x:c r="E13" s="1" t="str">
        <x:f>IF(ISNUMBER(B13),IF('Settings'!C16="Lower",IF(B13&lt;=D13,"Within target","Review"),IF(B13&gt;=D13,"Within target","Review")),"Needs data")</x:f>
        <x:v>Needs data</x:v>
      </x:c>
      <x:c r="F13" s="1"/>
      <x:c r="G13" s="1"/>
      <x:c r="H13" s="1"/>
      <x:c r="I13" s="1"/>
      <x:c r="J13" s="1"/>
      <x:c r="K13" s="1"/>
      <x:c r="L13" s="1"/>
      <x:c r="M13" s="1"/>
    </x:row>
    <x:row r="14" ht="24" customHeight="1">
      <x:c r="A14" s="1" t="str">
        <x:v>Inventory turns (period)</x:v>
      </x:c>
      <x:c r="B14" s="15" t="str">
        <x:f>'Metrics'!B41</x:f>
        <x:v>Complete source data</x:v>
      </x:c>
      <x:c r="C14" s="15" t="str">
        <x:f>'Metrics'!C41</x:f>
        <x:v>Complete source data</x:v>
      </x:c>
      <x:c r="D14" s="15" t="n">
        <x:f>'Settings'!B17</x:f>
        <x:v>0.3333</x:v>
      </x:c>
      <x:c r="E14" s="1" t="str">
        <x:f>IF(ISNUMBER(B14),IF('Settings'!C17="Lower",IF(B14&lt;=D14,"Within target","Review"),IF(B14&gt;=D14,"Within target","Review")),"Needs data")</x:f>
        <x:v>Needs data</x:v>
      </x:c>
      <x:c r="F14" s="1"/>
      <x:c r="G14" s="1"/>
      <x:c r="H14" s="1"/>
      <x:c r="I14" s="1"/>
      <x:c r="J14" s="1"/>
      <x:c r="K14" s="1"/>
      <x:c r="L14" s="1"/>
      <x:c r="M14" s="1"/>
    </x:row>
    <x:row r="15" ht="24" customHeight="1">
      <x:c r="A15" s="1" t="str">
        <x:v>Days on hand (period)</x:v>
      </x:c>
      <x:c r="B15" s="15" t="str">
        <x:f>'Metrics'!B42</x:f>
        <x:v>Complete source data</x:v>
      </x:c>
      <x:c r="C15" s="15" t="str">
        <x:f>'Metrics'!C42</x:f>
        <x:v>Complete source data</x:v>
      </x:c>
      <x:c r="D15" s="15" t="n">
        <x:f>'Settings'!B18</x:f>
        <x:v>90</x:v>
      </x:c>
      <x:c r="E15" s="1" t="str">
        <x:f>IF(ISNUMBER(B15),IF('Settings'!C18="Lower",IF(B15&lt;=D15,"Within target","Review"),IF(B15&gt;=D15,"Within target","Review")),"Needs data")</x:f>
        <x:v>Needs data</x:v>
      </x:c>
      <x:c r="F15" s="1"/>
      <x:c r="G15" s="1"/>
      <x:c r="H15" s="1"/>
      <x:c r="I15" s="1"/>
      <x:c r="J15" s="1"/>
      <x:c r="K15" s="1"/>
      <x:c r="L15" s="1"/>
      <x:c r="M15" s="1"/>
    </x:row>
    <x:row r="16" ht="24" customHeight="1">
      <x:c r="A16" s="1" t="str">
        <x:v>Inventory accuracy</x:v>
      </x:c>
      <x:c r="B16" s="14" t="str">
        <x:f>'Metrics'!B43</x:f>
        <x:v>Complete source data</x:v>
      </x:c>
      <x:c r="C16" s="14" t="str">
        <x:f>'Metrics'!C43</x:f>
        <x:v>Complete source data</x:v>
      </x:c>
      <x:c r="D16" s="14" t="n">
        <x:f>'Settings'!B19</x:f>
        <x:v>0.99</x:v>
      </x:c>
      <x:c r="E16" s="1" t="str">
        <x:f>IF(ISNUMBER(B16),IF('Settings'!C19="Lower",IF(B16&lt;=D16,"Within target","Review"),IF(B16&gt;=D16,"Within target","Review")),"Needs data")</x:f>
        <x:v>Needs data</x:v>
      </x:c>
      <x:c r="F16" s="1"/>
      <x:c r="G16" s="1"/>
      <x:c r="H16" s="1"/>
      <x:c r="I16" s="1"/>
      <x:c r="J16" s="1"/>
      <x:c r="K16" s="1"/>
      <x:c r="L16" s="1"/>
      <x:c r="M16" s="1"/>
    </x:row>
    <x:row r="17" ht="24" customHeight="1">
      <x:c r="A17" s="1" t="str">
        <x:v>Lines per direct hour</x:v>
      </x:c>
      <x:c r="B17" s="15" t="str">
        <x:f>'Metrics'!B44</x:f>
        <x:v>Complete source data</x:v>
      </x:c>
      <x:c r="C17" s="15" t="str">
        <x:f>'Metrics'!C44</x:f>
        <x:v>Complete source data</x:v>
      </x:c>
      <x:c r="D17" s="15" t="n">
        <x:f>'Settings'!B20</x:f>
        <x:v>30</x:v>
      </x:c>
      <x:c r="E17" s="1" t="str">
        <x:f>IF(ISNUMBER(B17),IF('Settings'!C20="Lower",IF(B17&lt;=D17,"Within target","Review"),IF(B17&gt;=D17,"Within target","Review")),"Needs data")</x:f>
        <x:v>Needs data</x:v>
      </x:c>
      <x:c r="F17" s="1"/>
      <x:c r="G17" s="1"/>
      <x:c r="H17" s="1"/>
      <x:c r="I17" s="1"/>
      <x:c r="J17" s="1"/>
      <x:c r="K17" s="1"/>
      <x:c r="L17" s="1"/>
      <x:c r="M17" s="1"/>
    </x:row>
    <x:row r="18" ht="24" customHeight="1">
      <x:c r="A18" s="1" t="str">
        <x:v>Cost per picked line (INR)</x:v>
      </x:c>
      <x:c r="B18" s="15" t="str">
        <x:f>'Metrics'!B45</x:f>
        <x:v>Complete source data</x:v>
      </x:c>
      <x:c r="C18" s="15" t="str">
        <x:f>'Metrics'!C45</x:f>
        <x:v>Complete source data</x:v>
      </x:c>
      <x:c r="D18" s="15" t="n">
        <x:f>'Settings'!B21</x:f>
        <x:v>50</x:v>
      </x:c>
      <x:c r="E18" s="1" t="str">
        <x:f>IF(ISNUMBER(B18),IF('Settings'!C21="Lower",IF(B18&lt;=D18,"Within target","Review"),IF(B18&gt;=D18,"Within target","Review")),"Needs data")</x:f>
        <x:v>Needs data</x:v>
      </x:c>
      <x:c r="F18" s="1"/>
      <x:c r="G18" s="1"/>
      <x:c r="H18" s="1"/>
      <x:c r="I18" s="1"/>
      <x:c r="J18" s="1"/>
      <x:c r="K18" s="1"/>
      <x:c r="L18" s="1"/>
      <x:c r="M18" s="1"/>
    </x:row>
    <x:row r="19" ht="24" customHeight="1">
      <x:c r="A19" s="1" t="str">
        <x:v>Cost per order (INR)</x:v>
      </x:c>
      <x:c r="B19" s="15" t="str">
        <x:f>'Metrics'!B46</x:f>
        <x:v>Complete source data</x:v>
      </x:c>
      <x:c r="C19" s="15" t="str">
        <x:f>'Metrics'!C46</x:f>
        <x:v>Complete source data</x:v>
      </x:c>
      <x:c r="D19" s="15" t="n">
        <x:f>'Settings'!B22</x:f>
        <x:v>500</x:v>
      </x:c>
      <x:c r="E19" s="1" t="str">
        <x:f>IF(ISNUMBER(B19),IF('Settings'!C22="Lower",IF(B19&lt;=D19,"Within target","Review"),IF(B19&gt;=D19,"Within target","Review")),"Needs data")</x:f>
        <x:v>Needs data</x:v>
      </x:c>
      <x:c r="F19" s="1"/>
      <x:c r="G19" s="1"/>
      <x:c r="H19" s="1"/>
      <x:c r="I19" s="1"/>
      <x:c r="J19" s="1"/>
      <x:c r="K19" s="1"/>
      <x:c r="L19" s="1"/>
      <x:c r="M19" s="1"/>
    </x:row>
    <x:row r="20" ht="24" customHeight="1">
      <x:c r="A20" s="1" t="str">
        <x:v>Dock-to-stock (hours)</x:v>
      </x:c>
      <x:c r="B20" s="15" t="str">
        <x:f>'Metrics'!B47</x:f>
        <x:v>Complete source data</x:v>
      </x:c>
      <x:c r="C20" s="15" t="str">
        <x:f>'Metrics'!C47</x:f>
        <x:v>Complete source data</x:v>
      </x:c>
      <x:c r="D20" s="15" t="n">
        <x:f>'Settings'!B23</x:f>
        <x:v>24</x:v>
      </x:c>
      <x:c r="E20" s="1" t="str">
        <x:f>IF(ISNUMBER(B20),IF('Settings'!C23="Lower",IF(B20&lt;=D20,"Within target","Review"),IF(B20&gt;=D20,"Within target","Review")),"Needs data")</x:f>
        <x:v>Needs data</x:v>
      </x:c>
      <x:c r="F20" s="1"/>
      <x:c r="G20" s="1"/>
      <x:c r="H20" s="1"/>
      <x:c r="I20" s="1"/>
      <x:c r="J20" s="1"/>
      <x:c r="K20" s="1"/>
      <x:c r="L20" s="1"/>
      <x:c r="M20" s="1"/>
    </x:row>
    <x:row r="21" ht="24" customHeight="1">
      <x:c r="A21" s="1" t="str">
        <x:v>Space utilization</x:v>
      </x:c>
      <x:c r="B21" s="14" t="str">
        <x:f>'Metrics'!B48</x:f>
        <x:v>Complete source data</x:v>
      </x:c>
      <x:c r="C21" s="14" t="str">
        <x:f>'Metrics'!C48</x:f>
        <x:v>Complete source data</x:v>
      </x:c>
      <x:c r="D21" s="14" t="n">
        <x:f>'Settings'!B24</x:f>
        <x:v>0.85</x:v>
      </x:c>
      <x:c r="E21" s="1" t="str">
        <x:f>IF(ISNUMBER(B21),IF('Settings'!C24="Lower",IF(B21&lt;=D21,"Within target","Review"),IF(B21&gt;=D21,"Within target","Review")),"Needs data")</x:f>
        <x:v>Needs data</x:v>
      </x:c>
      <x:c r="F21" s="1"/>
      <x:c r="G21" s="1"/>
      <x:c r="H21" s="1"/>
      <x:c r="I21" s="1"/>
      <x:c r="J21" s="1"/>
      <x:c r="K21" s="1"/>
      <x:c r="L21" s="1"/>
      <x:c r="M21" s="1"/>
    </x:row>
    <x:row r="22" ht="24" customHeight="1">
      <x:c r="A22" s="1" t="str">
        <x:v>Warehouse cost / sales</x:v>
      </x:c>
      <x:c r="B22" s="14" t="str">
        <x:f>'Metrics'!B49</x:f>
        <x:v>Complete source data</x:v>
      </x:c>
      <x:c r="C22" s="14" t="str">
        <x:f>'Metrics'!C49</x:f>
        <x:v>Complete source data</x:v>
      </x:c>
      <x:c r="D22" s="14" t="n">
        <x:f>'Settings'!B25</x:f>
        <x:v>0.08</x:v>
      </x:c>
      <x:c r="E22" s="1" t="str">
        <x:f>IF(ISNUMBER(B22),IF('Settings'!C25="Lower",IF(B22&lt;=D22,"Within target","Review"),IF(B22&gt;=D22,"Within target","Review")),"Needs data")</x:f>
        <x:v>Needs data</x:v>
      </x:c>
      <x:c r="F22" s="1"/>
      <x:c r="G22" s="1"/>
      <x:c r="H22" s="1"/>
      <x:c r="I22" s="1"/>
      <x:c r="J22" s="1"/>
      <x:c r="K22" s="1"/>
      <x:c r="L22" s="1"/>
      <x:c r="M22" s="1"/>
    </x:row>
    <x:row r="23" ht="24" customHeight="1">
      <x:c r="A23" s="1" t="str">
        <x:v>Obsolete / closing stock</x:v>
      </x:c>
      <x:c r="B23" s="14" t="str">
        <x:f>'Metrics'!B50</x:f>
        <x:v>Complete source data</x:v>
      </x:c>
      <x:c r="C23" s="14" t="str">
        <x:f>'Metrics'!C50</x:f>
        <x:v>Complete source data</x:v>
      </x:c>
      <x:c r="D23" s="14" t="n">
        <x:f>'Settings'!B26</x:f>
        <x:v>0.05</x:v>
      </x:c>
      <x:c r="E23" s="1" t="str">
        <x:f>IF(ISNUMBER(B23),IF('Settings'!C26="Lower",IF(B23&lt;=D23,"Within target","Review"),IF(B23&gt;=D23,"Within target","Review")),"Needs data")</x:f>
        <x:v>Needs data</x:v>
      </x:c>
      <x:c r="F23" s="1"/>
      <x:c r="G23" s="1"/>
      <x:c r="H23" s="1"/>
      <x:c r="I23" s="1"/>
      <x:c r="J23" s="1"/>
      <x:c r="K23" s="1"/>
      <x:c r="L23" s="1"/>
      <x:c r="M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</x:row>
    <x:row r="27" ht="44" customHeight="1">
      <x:c r="A27" s="7" t="str">
        <x:v>Month</x:v>
      </x:c>
      <x:c r="B27" s="7" t="str">
        <x:v>Line fill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  <x:row r="28" ht="24" customHeight="1">
      <x:c r="A28" s="1" t="str">
        <x:v>Apr</x:v>
      </x:c>
      <x:c r="B28" s="14" t="str">
        <x:f>IF(COUNTIFS('Data'!AA7:AA18,"Ready",'Data'!$A$7:$A$18,IF('Settings'!B5="All","*",'Settings'!B5),'Data'!B7:B18,1)&lt;&gt;COUNTIFS('Data'!$A$7:$A$18,IF('Settings'!B5="All","*",'Settings'!B5),'Data'!B7:B18,1),"",IF(SUMIFS('Data'!C7:C18,'Data'!$A$7:$A$18,IF('Settings'!B5="All","*",'Settings'!B5),'Data'!B7:B18,1)=0,"",SUMIFS('Data'!D7:D18,'Data'!$A$7:$A$18,IF('Settings'!B5="All","*",'Settings'!B5),'Data'!B7:B18,1)/SUMIFS('Data'!C7:C18,'Data'!$A$7:$A$18,IF('Settings'!B5="All","*",'Settings'!B5),'Data'!B7:B18,1)))</x:f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  <x:row r="29" ht="24" customHeight="1">
      <x:c r="A29" s="1" t="str">
        <x:v>May</x:v>
      </x:c>
      <x:c r="B29" s="14" t="str">
        <x:f>IF(COUNTIFS('Data'!AA7:AA18,"Ready",'Data'!$A$7:$A$18,IF('Settings'!B5="All","*",'Settings'!B5),'Data'!B7:B18,2)&lt;&gt;COUNTIFS('Data'!$A$7:$A$18,IF('Settings'!B5="All","*",'Settings'!B5),'Data'!B7:B18,2),"",IF(SUMIFS('Data'!C7:C18,'Data'!$A$7:$A$18,IF('Settings'!B5="All","*",'Settings'!B5),'Data'!B7:B18,2)=0,"",SUMIFS('Data'!D7:D18,'Data'!$A$7:$A$18,IF('Settings'!B5="All","*",'Settings'!B5),'Data'!B7:B18,2)/SUMIFS('Data'!C7:C18,'Data'!$A$7:$A$18,IF('Settings'!B5="All","*",'Settings'!B5),'Data'!B7:B18,2)))</x:f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</x:row>
    <x:row r="30" ht="24" customHeight="1">
      <x:c r="A30" s="1" t="str">
        <x:v>Jun</x:v>
      </x:c>
      <x:c r="B30" s="14" t="str">
        <x:f>IF(COUNTIFS('Data'!AA7:AA18,"Ready",'Data'!$A$7:$A$18,IF('Settings'!B5="All","*",'Settings'!B5),'Data'!B7:B18,3)&lt;&gt;COUNTIFS('Data'!$A$7:$A$18,IF('Settings'!B5="All","*",'Settings'!B5),'Data'!B7:B18,3),"",IF(SUMIFS('Data'!C7:C18,'Data'!$A$7:$A$18,IF('Settings'!B5="All","*",'Settings'!B5),'Data'!B7:B18,3)=0,"",SUMIFS('Data'!D7:D18,'Data'!$A$7:$A$18,IF('Settings'!B5="All","*",'Settings'!B5),'Data'!B7:B18,3)/SUMIFS('Data'!C7:C18,'Data'!$A$7:$A$18,IF('Settings'!B5="All","*",'Settings'!B5),'Data'!B7:B18,3)))</x:f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</x:row>
    <x:row r="31" ht="24" customHeight="1">
      <x:c r="A31" s="1" t="str">
        <x:v>Jul</x:v>
      </x:c>
      <x:c r="B31" s="14" t="str">
        <x:f>IF(COUNTIFS('Data'!AA7:AA18,"Ready",'Data'!$A$7:$A$18,IF('Settings'!B5="All","*",'Settings'!B5),'Data'!B7:B18,4)&lt;&gt;COUNTIFS('Data'!$A$7:$A$18,IF('Settings'!B5="All","*",'Settings'!B5),'Data'!B7:B18,4),"",IF(SUMIFS('Data'!C7:C18,'Data'!$A$7:$A$18,IF('Settings'!B5="All","*",'Settings'!B5),'Data'!B7:B18,4)=0,"",SUMIFS('Data'!D7:D18,'Data'!$A$7:$A$18,IF('Settings'!B5="All","*",'Settings'!B5),'Data'!B7:B18,4)/SUMIFS('Data'!C7:C18,'Data'!$A$7:$A$18,IF('Settings'!B5="All","*",'Settings'!B5),'Data'!B7:B18,4)))</x:f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</x:row>
    <x:row r="32" ht="24" customHeight="1">
      <x:c r="A32" s="1" t="str">
        <x:v>Aug</x:v>
      </x:c>
      <x:c r="B32" s="14" t="str">
        <x:f>IF(COUNTIFS('Data'!AA7:AA18,"Ready",'Data'!$A$7:$A$18,IF('Settings'!B5="All","*",'Settings'!B5),'Data'!B7:B18,5)&lt;&gt;COUNTIFS('Data'!$A$7:$A$18,IF('Settings'!B5="All","*",'Settings'!B5),'Data'!B7:B18,5),"",IF(SUMIFS('Data'!C7:C18,'Data'!$A$7:$A$18,IF('Settings'!B5="All","*",'Settings'!B5),'Data'!B7:B18,5)=0,"",SUMIFS('Data'!D7:D18,'Data'!$A$7:$A$18,IF('Settings'!B5="All","*",'Settings'!B5),'Data'!B7:B18,5)/SUMIFS('Data'!C7:C18,'Data'!$A$7:$A$18,IF('Settings'!B5="All","*",'Settings'!B5),'Data'!B7:B18,5)))</x:f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</x:row>
    <x:row r="33" ht="24" customHeight="1">
      <x:c r="A33" s="1" t="str">
        <x:v>Sep</x:v>
      </x:c>
      <x:c r="B33" s="14" t="str">
        <x:f>IF(COUNTIFS('Data'!AA7:AA18,"Ready",'Data'!$A$7:$A$18,IF('Settings'!B5="All","*",'Settings'!B5),'Data'!B7:B18,6)&lt;&gt;COUNTIFS('Data'!$A$7:$A$18,IF('Settings'!B5="All","*",'Settings'!B5),'Data'!B7:B18,6),"",IF(SUMIFS('Data'!C7:C18,'Data'!$A$7:$A$18,IF('Settings'!B5="All","*",'Settings'!B5),'Data'!B7:B18,6)=0,"",SUMIFS('Data'!D7:D18,'Data'!$A$7:$A$18,IF('Settings'!B5="All","*",'Settings'!B5),'Data'!B7:B18,6)/SUMIFS('Data'!C7:C18,'Data'!$A$7:$A$18,IF('Settings'!B5="All","*",'Settings'!B5),'Data'!B7:B18,6)))</x:f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</x:row>
    <x:row r="34" ht="24" customHeight="1">
      <x:c r="A34" s="1" t="str">
        <x:v>Oct</x:v>
      </x:c>
      <x:c r="B34" s="14" t="str">
        <x:f>IF(COUNTIFS('Data'!AA7:AA18,"Ready",'Data'!$A$7:$A$18,IF('Settings'!B5="All","*",'Settings'!B5),'Data'!B7:B18,7)&lt;&gt;COUNTIFS('Data'!$A$7:$A$18,IF('Settings'!B5="All","*",'Settings'!B5),'Data'!B7:B18,7),"",IF(SUMIFS('Data'!C7:C18,'Data'!$A$7:$A$18,IF('Settings'!B5="All","*",'Settings'!B5),'Data'!B7:B18,7)=0,"",SUMIFS('Data'!D7:D18,'Data'!$A$7:$A$18,IF('Settings'!B5="All","*",'Settings'!B5),'Data'!B7:B18,7)/SUMIFS('Data'!C7:C18,'Data'!$A$7:$A$18,IF('Settings'!B5="All","*",'Settings'!B5),'Data'!B7:B18,7)))</x:f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</x:row>
    <x:row r="35" ht="24" customHeight="1">
      <x:c r="A35" s="1" t="str">
        <x:v>Nov</x:v>
      </x:c>
      <x:c r="B35" s="14" t="str">
        <x:f>IF(COUNTIFS('Data'!AA7:AA18,"Ready",'Data'!$A$7:$A$18,IF('Settings'!B5="All","*",'Settings'!B5),'Data'!B7:B18,8)&lt;&gt;COUNTIFS('Data'!$A$7:$A$18,IF('Settings'!B5="All","*",'Settings'!B5),'Data'!B7:B18,8),"",IF(SUMIFS('Data'!C7:C18,'Data'!$A$7:$A$18,IF('Settings'!B5="All","*",'Settings'!B5),'Data'!B7:B18,8)=0,"",SUMIFS('Data'!D7:D18,'Data'!$A$7:$A$18,IF('Settings'!B5="All","*",'Settings'!B5),'Data'!B7:B18,8)/SUMIFS('Data'!C7:C18,'Data'!$A$7:$A$18,IF('Settings'!B5="All","*",'Settings'!B5),'Data'!B7:B18,8)))</x:f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</x:row>
    <x:row r="36" ht="24" customHeight="1">
      <x:c r="A36" s="1" t="str">
        <x:v>Dec</x:v>
      </x:c>
      <x:c r="B36" s="14" t="str">
        <x:f>IF(COUNTIFS('Data'!AA7:AA18,"Ready",'Data'!$A$7:$A$18,IF('Settings'!B5="All","*",'Settings'!B5),'Data'!B7:B18,9)&lt;&gt;COUNTIFS('Data'!$A$7:$A$18,IF('Settings'!B5="All","*",'Settings'!B5),'Data'!B7:B18,9),"",IF(SUMIFS('Data'!C7:C18,'Data'!$A$7:$A$18,IF('Settings'!B5="All","*",'Settings'!B5),'Data'!B7:B18,9)=0,"",SUMIFS('Data'!D7:D18,'Data'!$A$7:$A$18,IF('Settings'!B5="All","*",'Settings'!B5),'Data'!B7:B18,9)/SUMIFS('Data'!C7:C18,'Data'!$A$7:$A$18,IF('Settings'!B5="All","*",'Settings'!B5),'Data'!B7:B18,9)))</x:f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</x:row>
    <x:row r="37" ht="24" customHeight="1">
      <x:c r="A37" s="1" t="str">
        <x:v>Jan</x:v>
      </x:c>
      <x:c r="B37" s="14" t="str">
        <x:f>IF(COUNTIFS('Data'!AA7:AA18,"Ready",'Data'!$A$7:$A$18,IF('Settings'!B5="All","*",'Settings'!B5),'Data'!B7:B18,10)&lt;&gt;COUNTIFS('Data'!$A$7:$A$18,IF('Settings'!B5="All","*",'Settings'!B5),'Data'!B7:B18,10),"",IF(SUMIFS('Data'!C7:C18,'Data'!$A$7:$A$18,IF('Settings'!B5="All","*",'Settings'!B5),'Data'!B7:B18,10)=0,"",SUMIFS('Data'!D7:D18,'Data'!$A$7:$A$18,IF('Settings'!B5="All","*",'Settings'!B5),'Data'!B7:B18,10)/SUMIFS('Data'!C7:C18,'Data'!$A$7:$A$18,IF('Settings'!B5="All","*",'Settings'!B5),'Data'!B7:B18,10)))</x:f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 ht="24" customHeight="1">
      <x:c r="A38" s="1" t="str">
        <x:v>Feb</x:v>
      </x:c>
      <x:c r="B38" s="14" t="str">
        <x:f>IF(COUNTIFS('Data'!AA7:AA18,"Ready",'Data'!$A$7:$A$18,IF('Settings'!B5="All","*",'Settings'!B5),'Data'!B7:B18,11)&lt;&gt;COUNTIFS('Data'!$A$7:$A$18,IF('Settings'!B5="All","*",'Settings'!B5),'Data'!B7:B18,11),"",IF(SUMIFS('Data'!C7:C18,'Data'!$A$7:$A$18,IF('Settings'!B5="All","*",'Settings'!B5),'Data'!B7:B18,11)=0,"",SUMIFS('Data'!D7:D18,'Data'!$A$7:$A$18,IF('Settings'!B5="All","*",'Settings'!B5),'Data'!B7:B18,11)/SUMIFS('Data'!C7:C18,'Data'!$A$7:$A$18,IF('Settings'!B5="All","*",'Settings'!B5),'Data'!B7:B18,11)))</x:f>
      </x:c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  <x:row r="39" ht="24" customHeight="1">
      <x:c r="A39" s="1" t="str">
        <x:v>Mar</x:v>
      </x:c>
      <x:c r="B39" s="14" t="str">
        <x:f>IF(COUNTIFS('Data'!AA7:AA18,"Ready",'Data'!$A$7:$A$18,IF('Settings'!B5="All","*",'Settings'!B5),'Data'!B7:B18,12)&lt;&gt;COUNTIFS('Data'!$A$7:$A$18,IF('Settings'!B5="All","*",'Settings'!B5),'Data'!B7:B18,12),"",IF(SUMIFS('Data'!C7:C18,'Data'!$A$7:$A$18,IF('Settings'!B5="All","*",'Settings'!B5),'Data'!B7:B18,12)=0,"",SUMIFS('Data'!D7:D18,'Data'!$A$7:$A$18,IF('Settings'!B5="All","*",'Settings'!B5),'Data'!B7:B18,12)/SUMIFS('Data'!C7:C18,'Data'!$A$7:$A$18,IF('Settings'!B5="All","*",'Settings'!B5),'Data'!B7:B18,12)))</x:f>
      </x:c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</x:row>
  </x:sheetData>
  <x:conditionalFormatting sqref="E9:E23">
    <x:cfRule type="containsText" dxfId="1" priority="1" operator="containsText" text="Review"/>
  </x:conditionalFormatting>
  <x:pageMargins left="0.7" right="0.7" top="0.75" bottom="0.75" header="0.3" footer="0.3"/>
  <x:drawing xmlns:r="http://schemas.openxmlformats.org/officeDocument/2006/relationships" r:id="Re0529af52c5c471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2" t="str">
        <x:v>Reporting controls</x:v>
      </x:c>
      <x:c r="B2" s="1"/>
      <x:c r="C2" s="1"/>
      <x:c r="D2" s="1"/>
      <x:c r="E2" s="1"/>
      <x:c r="F2" s="1"/>
    </x:row>
    <x:row r="3" ht="24" customHeight="1">
      <x:c r="A3" s="1"/>
      <x:c r="B3" s="1"/>
      <x:c r="C3" s="1"/>
      <x:c r="D3" s="1"/>
      <x:c r="E3" s="1"/>
      <x:c r="F3" s="1"/>
    </x:row>
    <x:row r="4" ht="24" customHeight="1">
      <x:c r="A4" s="1" t="str">
        <x:v>Month (Apr=1)</x:v>
      </x:c>
      <x:c r="B4" s="4" t="n">
        <x:v>1</x:v>
      </x:c>
      <x:c r="C4" s="1"/>
      <x:c r="D4" s="1"/>
      <x:c r="E4" s="1"/>
      <x:c r="F4" s="1"/>
    </x:row>
    <x:row r="5" ht="24" customHeight="1">
      <x:c r="A5" s="1" t="str">
        <x:v>Site</x:v>
      </x:c>
      <x:c r="B5" s="4" t="str">
        <x:v>Main</x:v>
      </x:c>
      <x:c r="C5" s="1"/>
      <x:c r="D5" s="1"/>
      <x:c r="E5" s="1"/>
      <x:c r="F5" s="1"/>
    </x:row>
    <x:row r="6" ht="24" customHeight="1">
      <x:c r="A6" s="1" t="str">
        <x:v>FY start year</x:v>
      </x:c>
      <x:c r="B6" s="4" t="n">
        <x:v>2026</x:v>
      </x:c>
      <x:c r="C6" s="1"/>
      <x:c r="D6" s="1"/>
      <x:c r="E6" s="1"/>
      <x:c r="F6" s="1"/>
    </x:row>
    <x:row r="7" ht="24" customHeight="1">
      <x:c r="A7" s="1" t="str">
        <x:v>Days in selected month</x:v>
      </x:c>
      <x:c r="B7" s="4" t="n">
        <x:v>30</x:v>
      </x:c>
      <x:c r="C7" s="1"/>
      <x:c r="D7" s="1"/>
      <x:c r="E7" s="1"/>
      <x:c r="F7" s="1"/>
    </x:row>
    <x:row r="8" ht="24" customHeight="1">
      <x:c r="A8" s="1" t="str">
        <x:v>Days from FY start</x:v>
      </x:c>
      <x:c r="B8" s="4" t="n">
        <x:v>30</x:v>
      </x:c>
      <x:c r="C8" s="1"/>
      <x:c r="D8" s="1"/>
      <x:c r="E8" s="1"/>
      <x:c r="F8" s="1"/>
    </x:row>
    <x:row r="9" ht="24" customHeight="1">
      <x:c r="A9" s="1"/>
      <x:c r="B9" s="1"/>
      <x:c r="C9" s="1"/>
      <x:c r="D9" s="1"/>
      <x:c r="E9" s="1"/>
      <x:c r="F9" s="1"/>
    </x:row>
    <x:row r="10" ht="24" customHeight="1">
      <x:c r="A10" s="1"/>
      <x:c r="B10" s="1"/>
      <x:c r="C10" s="1"/>
      <x:c r="D10" s="1"/>
      <x:c r="E10" s="1"/>
      <x:c r="F10" s="1"/>
    </x:row>
    <x:row r="11" ht="44" customHeight="1">
      <x:c r="A11" s="7" t="str">
        <x:v>Metric</x:v>
      </x:c>
      <x:c r="B11" s="7" t="str">
        <x:v>Target</x:v>
      </x:c>
      <x:c r="C11" s="7" t="str">
        <x:v>Direction</x:v>
      </x:c>
      <x:c r="D11" s="1"/>
      <x:c r="E11" s="1"/>
      <x:c r="F11" s="1"/>
    </x:row>
    <x:row r="12" ht="24" customHeight="1">
      <x:c r="A12" s="1" t="str">
        <x:v>Line fill rate</x:v>
      </x:c>
      <x:c r="B12" s="10" t="n">
        <x:v>0.95</x:v>
      </x:c>
      <x:c r="C12" s="1" t="str">
        <x:v>Higher</x:v>
      </x:c>
      <x:c r="D12" s="1"/>
      <x:c r="E12" s="1"/>
      <x:c r="F12" s="1"/>
    </x:row>
    <x:row r="13" ht="24" customHeight="1">
      <x:c r="A13" s="1" t="str">
        <x:v>Unit fill rate</x:v>
      </x:c>
      <x:c r="B13" s="10" t="n">
        <x:v>0.95</x:v>
      </x:c>
      <x:c r="C13" s="1" t="str">
        <x:v>Higher</x:v>
      </x:c>
      <x:c r="D13" s="1"/>
      <x:c r="E13" s="1"/>
      <x:c r="F13" s="1"/>
    </x:row>
    <x:row r="14" ht="24" customHeight="1">
      <x:c r="A14" s="1" t="str">
        <x:v>Order fill rate</x:v>
      </x:c>
      <x:c r="B14" s="10" t="n">
        <x:v>0.9</x:v>
      </x:c>
      <x:c r="C14" s="1" t="str">
        <x:v>Higher</x:v>
      </x:c>
      <x:c r="D14" s="1"/>
      <x:c r="E14" s="1"/>
      <x:c r="F14" s="1"/>
    </x:row>
    <x:row r="15" ht="24" customHeight="1">
      <x:c r="A15" s="1" t="str">
        <x:v>On-time rate</x:v>
      </x:c>
      <x:c r="B15" s="10" t="n">
        <x:v>0.95</x:v>
      </x:c>
      <x:c r="C15" s="1" t="str">
        <x:v>Higher</x:v>
      </x:c>
      <x:c r="D15" s="1"/>
      <x:c r="E15" s="1"/>
      <x:c r="F15" s="1"/>
    </x:row>
    <x:row r="16" ht="24" customHeight="1">
      <x:c r="A16" s="1" t="str">
        <x:v>OTIF</x:v>
      </x:c>
      <x:c r="B16" s="10" t="n">
        <x:v>0.9</x:v>
      </x:c>
      <x:c r="C16" s="1" t="str">
        <x:v>Higher</x:v>
      </x:c>
      <x:c r="D16" s="1"/>
      <x:c r="E16" s="1"/>
      <x:c r="F16" s="1"/>
    </x:row>
    <x:row r="17" ht="24" customHeight="1">
      <x:c r="A17" s="1" t="str">
        <x:v>Inventory turns (period)</x:v>
      </x:c>
      <x:c r="B17" s="11" t="n">
        <x:v>0.3333</x:v>
      </x:c>
      <x:c r="C17" s="1" t="str">
        <x:v>Higher</x:v>
      </x:c>
      <x:c r="D17" s="1"/>
      <x:c r="E17" s="1"/>
      <x:c r="F17" s="1"/>
    </x:row>
    <x:row r="18" ht="24" customHeight="1">
      <x:c r="A18" s="1" t="str">
        <x:v>Days on hand (period)</x:v>
      </x:c>
      <x:c r="B18" s="11" t="n">
        <x:v>90</x:v>
      </x:c>
      <x:c r="C18" s="1" t="str">
        <x:v>Lower</x:v>
      </x:c>
      <x:c r="D18" s="1"/>
      <x:c r="E18" s="1"/>
      <x:c r="F18" s="1"/>
    </x:row>
    <x:row r="19" ht="24" customHeight="1">
      <x:c r="A19" s="1" t="str">
        <x:v>Inventory accuracy</x:v>
      </x:c>
      <x:c r="B19" s="10" t="n">
        <x:v>0.99</x:v>
      </x:c>
      <x:c r="C19" s="1" t="str">
        <x:v>Higher</x:v>
      </x:c>
      <x:c r="D19" s="1"/>
      <x:c r="E19" s="1"/>
      <x:c r="F19" s="1"/>
    </x:row>
    <x:row r="20" ht="24" customHeight="1">
      <x:c r="A20" s="1" t="str">
        <x:v>Lines per direct hour</x:v>
      </x:c>
      <x:c r="B20" s="11" t="n">
        <x:v>30</x:v>
      </x:c>
      <x:c r="C20" s="1" t="str">
        <x:v>Higher</x:v>
      </x:c>
      <x:c r="D20" s="1"/>
      <x:c r="E20" s="1"/>
      <x:c r="F20" s="1"/>
    </x:row>
    <x:row r="21" ht="24" customHeight="1">
      <x:c r="A21" s="1" t="str">
        <x:v>Cost per picked line (INR)</x:v>
      </x:c>
      <x:c r="B21" s="11" t="n">
        <x:v>50</x:v>
      </x:c>
      <x:c r="C21" s="1" t="str">
        <x:v>Lower</x:v>
      </x:c>
      <x:c r="D21" s="1"/>
      <x:c r="E21" s="1"/>
      <x:c r="F21" s="1"/>
    </x:row>
    <x:row r="22" ht="24" customHeight="1">
      <x:c r="A22" s="1" t="str">
        <x:v>Cost per order (INR)</x:v>
      </x:c>
      <x:c r="B22" s="11" t="n">
        <x:v>500</x:v>
      </x:c>
      <x:c r="C22" s="1" t="str">
        <x:v>Lower</x:v>
      </x:c>
      <x:c r="D22" s="1"/>
      <x:c r="E22" s="1"/>
      <x:c r="F22" s="1"/>
    </x:row>
    <x:row r="23" ht="24" customHeight="1">
      <x:c r="A23" s="1" t="str">
        <x:v>Dock-to-stock (hours)</x:v>
      </x:c>
      <x:c r="B23" s="11" t="n">
        <x:v>24</x:v>
      </x:c>
      <x:c r="C23" s="1" t="str">
        <x:v>Lower</x:v>
      </x:c>
      <x:c r="D23" s="1"/>
      <x:c r="E23" s="1"/>
      <x:c r="F23" s="1"/>
    </x:row>
    <x:row r="24" ht="24" customHeight="1">
      <x:c r="A24" s="1" t="str">
        <x:v>Space utilization</x:v>
      </x:c>
      <x:c r="B24" s="10" t="n">
        <x:v>0.85</x:v>
      </x:c>
      <x:c r="C24" s="1" t="str">
        <x:v>Lower</x:v>
      </x:c>
      <x:c r="D24" s="1"/>
      <x:c r="E24" s="1"/>
      <x:c r="F24" s="1"/>
    </x:row>
    <x:row r="25" ht="24" customHeight="1">
      <x:c r="A25" s="1" t="str">
        <x:v>Warehouse cost / sales</x:v>
      </x:c>
      <x:c r="B25" s="10" t="n">
        <x:v>0.08</x:v>
      </x:c>
      <x:c r="C25" s="1" t="str">
        <x:v>Lower</x:v>
      </x:c>
      <x:c r="D25" s="1"/>
      <x:c r="E25" s="1"/>
      <x:c r="F25" s="1"/>
    </x:row>
    <x:row r="26">
      <x:c r="A26" t="str">
        <x:v>Obsolete / closing stock</x:v>
      </x:c>
      <x:c r="B26" s="12" t="n">
        <x:v>0.05</x:v>
      </x:c>
      <x:c r="C26" t="str">
        <x:v>Lower</x:v>
      </x:c>
    </x:row>
    <x:row r="28">
      <x:c r="A28" s="13" t="str">
        <x:v>Targets are editable illustrative starting points, not industry benchmarks.</x:v>
      </x:c>
    </x:row>
  </x:sheetData>
  <x:dataValidations count="4">
    <x:dataValidation type="whole" operator="between" sqref="B4">
      <x:formula1>1</x:formula1>
      <x:formula2>12</x:formula2>
    </x:dataValidation>
    <x:dataValidation type="list" sqref="B5">
      <x:formula1>"Main"</x:formula1>
    </x:dataValidation>
    <x:dataValidation type="whole" operator="between" sqref="B7">
      <x:formula1>1</x:formula1>
      <x:formula2>31</x:formula2>
    </x:dataValidation>
    <x:dataValidation type="whole" operator="between" sqref="B8">
      <x:formula1>1</x:formula1>
      <x:formula2>366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</x:row>
    <x:row r="2" ht="24" customHeight="1">
      <x:c r="A2" s="2" t="str">
        <x:v>Monthly and year-to-date calculations</x:v>
      </x:c>
      <x:c r="B2" s="1"/>
      <x:c r="C2" s="1"/>
      <x:c r="D2" s="1"/>
      <x:c r="E2" s="1"/>
      <x:c r="F2" s="1"/>
      <x:c r="G2" s="1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44" customHeight="1">
      <x:c r="A5" s="7" t="str">
        <x:v>Source input</x:v>
      </x:c>
      <x:c r="B5" s="7" t="str">
        <x:v>Selected month</x:v>
      </x:c>
      <x:c r="C5" s="7" t="str">
        <x:v>Year to date</x:v>
      </x:c>
      <x:c r="D5" s="1"/>
      <x:c r="E5" s="1"/>
      <x:c r="F5" s="1"/>
      <x:c r="G5" s="1"/>
    </x:row>
    <x:row r="6" ht="24" customHeight="1">
      <x:c r="A6" s="1" t="str">
        <x:v>Lines ordered</x:v>
      </x:c>
      <x:c r="B6" s="1" t="n">
        <x:f>SUMIFS('Data'!C7:C18,'Data'!$A$7:$A$18,IF('Settings'!B5="All","*",'Settings'!B5),'Data'!$B$7:$B$18,'Settings'!B4)</x:f>
        <x:v>0</x:v>
      </x:c>
      <x:c r="C6" s="1" t="n">
        <x:f>SUMIFS('Data'!C7:C18,'Data'!$A$7:$A$18,IF('Settings'!B5="All","*",'Settings'!B5),'Data'!$B$7:$B$18,"&lt;="&amp;'Settings'!B4)</x:f>
        <x:v>0</x:v>
      </x:c>
      <x:c r="D6" s="1"/>
      <x:c r="E6" s="1"/>
      <x:c r="F6" s="1"/>
      <x:c r="G6" s="1"/>
    </x:row>
    <x:row r="7" ht="24" customHeight="1">
      <x:c r="A7" s="1" t="str">
        <x:v>Lines complete</x:v>
      </x:c>
      <x:c r="B7" s="1" t="n">
        <x:f>SUMIFS('Data'!D7:D18,'Data'!$A$7:$A$18,IF('Settings'!B5="All","*",'Settings'!B5),'Data'!$B$7:$B$18,'Settings'!B4)</x:f>
        <x:v>0</x:v>
      </x:c>
      <x:c r="C7" s="1" t="n">
        <x:f>SUMIFS('Data'!D7:D18,'Data'!$A$7:$A$18,IF('Settings'!B5="All","*",'Settings'!B5),'Data'!$B$7:$B$18,"&lt;="&amp;'Settings'!B4)</x:f>
        <x:v>0</x:v>
      </x:c>
      <x:c r="D7" s="1"/>
      <x:c r="E7" s="1"/>
      <x:c r="F7" s="1"/>
      <x:c r="G7" s="1"/>
    </x:row>
    <x:row r="8" ht="24" customHeight="1">
      <x:c r="A8" s="1" t="str">
        <x:v>Units ordered</x:v>
      </x:c>
      <x:c r="B8" s="1" t="n">
        <x:f>SUMIFS('Data'!E7:E18,'Data'!$A$7:$A$18,IF('Settings'!B5="All","*",'Settings'!B5),'Data'!$B$7:$B$18,'Settings'!B4)</x:f>
        <x:v>0</x:v>
      </x:c>
      <x:c r="C8" s="1" t="n">
        <x:f>SUMIFS('Data'!E7:E18,'Data'!$A$7:$A$18,IF('Settings'!B5="All","*",'Settings'!B5),'Data'!$B$7:$B$18,"&lt;="&amp;'Settings'!B4)</x:f>
        <x:v>0</x:v>
      </x:c>
      <x:c r="D8" s="1"/>
      <x:c r="E8" s="1"/>
      <x:c r="F8" s="1"/>
      <x:c r="G8" s="1"/>
    </x:row>
    <x:row r="9" ht="24" customHeight="1">
      <x:c r="A9" s="1" t="str">
        <x:v>Units shipped</x:v>
      </x:c>
      <x:c r="B9" s="1" t="n">
        <x:f>SUMIFS('Data'!F7:F18,'Data'!$A$7:$A$18,IF('Settings'!B5="All","*",'Settings'!B5),'Data'!$B$7:$B$18,'Settings'!B4)</x:f>
        <x:v>0</x:v>
      </x:c>
      <x:c r="C9" s="1" t="n">
        <x:f>SUMIFS('Data'!F7:F18,'Data'!$A$7:$A$18,IF('Settings'!B5="All","*",'Settings'!B5),'Data'!$B$7:$B$18,"&lt;="&amp;'Settings'!B4)</x:f>
        <x:v>0</x:v>
      </x:c>
      <x:c r="D9" s="1"/>
      <x:c r="E9" s="1"/>
      <x:c r="F9" s="1"/>
      <x:c r="G9" s="1"/>
    </x:row>
    <x:row r="10" ht="24" customHeight="1">
      <x:c r="A10" s="1" t="str">
        <x:v>Orders shipped</x:v>
      </x:c>
      <x:c r="B10" s="1" t="n">
        <x:f>SUMIFS('Data'!G7:G18,'Data'!$A$7:$A$18,IF('Settings'!B5="All","*",'Settings'!B5),'Data'!$B$7:$B$18,'Settings'!B4)</x:f>
        <x:v>0</x:v>
      </x:c>
      <x:c r="C10" s="1" t="n">
        <x:f>SUMIFS('Data'!G7:G18,'Data'!$A$7:$A$18,IF('Settings'!B5="All","*",'Settings'!B5),'Data'!$B$7:$B$18,"&lt;="&amp;'Settings'!B4)</x:f>
        <x:v>0</x:v>
      </x:c>
      <x:c r="D10" s="1"/>
      <x:c r="E10" s="1"/>
      <x:c r="F10" s="1"/>
      <x:c r="G10" s="1"/>
    </x:row>
    <x:row r="11" ht="24" customHeight="1">
      <x:c r="A11" s="1" t="str">
        <x:v>Orders complete</x:v>
      </x:c>
      <x:c r="B11" s="1" t="n">
        <x:f>SUMIFS('Data'!H7:H18,'Data'!$A$7:$A$18,IF('Settings'!B5="All","*",'Settings'!B5),'Data'!$B$7:$B$18,'Settings'!B4)</x:f>
        <x:v>0</x:v>
      </x:c>
      <x:c r="C11" s="1" t="n">
        <x:f>SUMIFS('Data'!H7:H18,'Data'!$A$7:$A$18,IF('Settings'!B5="All","*",'Settings'!B5),'Data'!$B$7:$B$18,"&lt;="&amp;'Settings'!B4)</x:f>
        <x:v>0</x:v>
      </x:c>
      <x:c r="D11" s="1"/>
      <x:c r="E11" s="1"/>
      <x:c r="F11" s="1"/>
      <x:c r="G11" s="1"/>
    </x:row>
    <x:row r="12" ht="24" customHeight="1">
      <x:c r="A12" s="1" t="str">
        <x:v>Orders on time</x:v>
      </x:c>
      <x:c r="B12" s="1" t="n">
        <x:f>SUMIFS('Data'!I7:I18,'Data'!$A$7:$A$18,IF('Settings'!B5="All","*",'Settings'!B5),'Data'!$B$7:$B$18,'Settings'!B4)</x:f>
        <x:v>0</x:v>
      </x:c>
      <x:c r="C12" s="1" t="n">
        <x:f>SUMIFS('Data'!I7:I18,'Data'!$A$7:$A$18,IF('Settings'!B5="All","*",'Settings'!B5),'Data'!$B$7:$B$18,"&lt;="&amp;'Settings'!B4)</x:f>
        <x:v>0</x:v>
      </x:c>
      <x:c r="D12" s="1"/>
      <x:c r="E12" s="1"/>
      <x:c r="F12" s="1"/>
      <x:c r="G12" s="1"/>
    </x:row>
    <x:row r="13" ht="24" customHeight="1">
      <x:c r="A13" s="1" t="str">
        <x:v>Orders both OTIF</x:v>
      </x:c>
      <x:c r="B13" s="1" t="n">
        <x:f>SUMIFS('Data'!J7:J18,'Data'!$A$7:$A$18,IF('Settings'!B5="All","*",'Settings'!B5),'Data'!$B$7:$B$18,'Settings'!B4)</x:f>
        <x:v>0</x:v>
      </x:c>
      <x:c r="C13" s="1" t="n">
        <x:f>SUMIFS('Data'!J7:J18,'Data'!$A$7:$A$18,IF('Settings'!B5="All","*",'Settings'!B5),'Data'!$B$7:$B$18,"&lt;="&amp;'Settings'!B4)</x:f>
        <x:v>0</x:v>
      </x:c>
      <x:c r="D13" s="1"/>
      <x:c r="E13" s="1"/>
      <x:c r="F13" s="1"/>
      <x:c r="G13" s="1"/>
    </x:row>
    <x:row r="14" ht="24" customHeight="1">
      <x:c r="A14" s="1" t="str">
        <x:v>COGS INR</x:v>
      </x:c>
      <x:c r="B14" s="1" t="n">
        <x:f>SUMIFS('Data'!K7:K18,'Data'!$A$7:$A$18,IF('Settings'!B5="All","*",'Settings'!B5),'Data'!$B$7:$B$18,'Settings'!B4)</x:f>
        <x:v>0</x:v>
      </x:c>
      <x:c r="C14" s="1" t="n">
        <x:f>SUMIFS('Data'!K7:K18,'Data'!$A$7:$A$18,IF('Settings'!B5="All","*",'Settings'!B5),'Data'!$B$7:$B$18,"&lt;="&amp;'Settings'!B4)</x:f>
        <x:v>0</x:v>
      </x:c>
      <x:c r="D14" s="1"/>
      <x:c r="E14" s="1"/>
      <x:c r="F14" s="1"/>
      <x:c r="G14" s="1"/>
    </x:row>
    <x:row r="15" ht="24" customHeight="1">
      <x:c r="A15" s="1" t="str">
        <x:v>Average inventory INR</x:v>
      </x:c>
      <x:c r="B15" s="1" t="n">
        <x:f>SUMIFS('Data'!L7:L18,'Data'!$A$7:$A$18,IF('Settings'!B5="All","*",'Settings'!B5),'Data'!$B$7:$B$18,'Settings'!B4)</x:f>
        <x:v>0</x:v>
      </x:c>
      <x:c r="C15" s="1" t="n">
        <x:f>SUMIFS('Data'!L7:L18,'Data'!$A$7:$A$18,IF('Settings'!B5="All","*",'Settings'!B5),'Data'!$B$7:$B$18,"&lt;="&amp;'Settings'!B4)</x:f>
        <x:v>0</x:v>
      </x:c>
      <x:c r="D15" s="1"/>
      <x:c r="E15" s="1"/>
      <x:c r="F15" s="1"/>
      <x:c r="G15" s="1"/>
    </x:row>
    <x:row r="16" ht="24" customHeight="1">
      <x:c r="A16" s="1" t="str">
        <x:v>Locations counted</x:v>
      </x:c>
      <x:c r="B16" s="1" t="n">
        <x:f>SUMIFS('Data'!M7:M18,'Data'!$A$7:$A$18,IF('Settings'!B5="All","*",'Settings'!B5),'Data'!$B$7:$B$18,'Settings'!B4)</x:f>
        <x:v>0</x:v>
      </x:c>
      <x:c r="C16" s="1" t="n">
        <x:f>SUMIFS('Data'!M7:M18,'Data'!$A$7:$A$18,IF('Settings'!B5="All","*",'Settings'!B5),'Data'!$B$7:$B$18,"&lt;="&amp;'Settings'!B4)</x:f>
        <x:v>0</x:v>
      </x:c>
      <x:c r="D16" s="1"/>
      <x:c r="E16" s="1"/>
      <x:c r="F16" s="1"/>
      <x:c r="G16" s="1"/>
    </x:row>
    <x:row r="17" ht="24" customHeight="1">
      <x:c r="A17" s="1" t="str">
        <x:v>Accurate locations</x:v>
      </x:c>
      <x:c r="B17" s="1" t="n">
        <x:f>SUMIFS('Data'!N7:N18,'Data'!$A$7:$A$18,IF('Settings'!B5="All","*",'Settings'!B5),'Data'!$B$7:$B$18,'Settings'!B4)</x:f>
        <x:v>0</x:v>
      </x:c>
      <x:c r="C17" s="1" t="n">
        <x:f>SUMIFS('Data'!N7:N18,'Data'!$A$7:$A$18,IF('Settings'!B5="All","*",'Settings'!B5),'Data'!$B$7:$B$18,"&lt;="&amp;'Settings'!B4)</x:f>
        <x:v>0</x:v>
      </x:c>
      <x:c r="D17" s="1"/>
      <x:c r="E17" s="1"/>
      <x:c r="F17" s="1"/>
      <x:c r="G17" s="1"/>
    </x:row>
    <x:row r="18" ht="24" customHeight="1">
      <x:c r="A18" s="1" t="str">
        <x:v>Lines picked</x:v>
      </x:c>
      <x:c r="B18" s="1" t="n">
        <x:f>SUMIFS('Data'!O7:O18,'Data'!$A$7:$A$18,IF('Settings'!B5="All","*",'Settings'!B5),'Data'!$B$7:$B$18,'Settings'!B4)</x:f>
        <x:v>0</x:v>
      </x:c>
      <x:c r="C18" s="1" t="n">
        <x:f>SUMIFS('Data'!O7:O18,'Data'!$A$7:$A$18,IF('Settings'!B5="All","*",'Settings'!B5),'Data'!$B$7:$B$18,"&lt;="&amp;'Settings'!B4)</x:f>
        <x:v>0</x:v>
      </x:c>
      <x:c r="D18" s="1"/>
      <x:c r="E18" s="1"/>
      <x:c r="F18" s="1"/>
      <x:c r="G18" s="1"/>
    </x:row>
    <x:row r="19" ht="24" customHeight="1">
      <x:c r="A19" s="1" t="str">
        <x:v>Direct hours</x:v>
      </x:c>
      <x:c r="B19" s="1" t="n">
        <x:f>SUMIFS('Data'!P7:P18,'Data'!$A$7:$A$18,IF('Settings'!B5="All","*",'Settings'!B5),'Data'!$B$7:$B$18,'Settings'!B4)</x:f>
        <x:v>0</x:v>
      </x:c>
      <x:c r="C19" s="1" t="n">
        <x:f>SUMIFS('Data'!P7:P18,'Data'!$A$7:$A$18,IF('Settings'!B5="All","*",'Settings'!B5),'Data'!$B$7:$B$18,"&lt;="&amp;'Settings'!B4)</x:f>
        <x:v>0</x:v>
      </x:c>
      <x:c r="D19" s="1"/>
      <x:c r="E19" s="1"/>
      <x:c r="F19" s="1"/>
      <x:c r="G19" s="1"/>
    </x:row>
    <x:row r="20" ht="24" customHeight="1">
      <x:c r="A20" s="1" t="str">
        <x:v>Warehouse cost INR</x:v>
      </x:c>
      <x:c r="B20" s="1" t="n">
        <x:f>SUMIFS('Data'!Q7:Q18,'Data'!$A$7:$A$18,IF('Settings'!B5="All","*",'Settings'!B5),'Data'!$B$7:$B$18,'Settings'!B4)</x:f>
        <x:v>0</x:v>
      </x:c>
      <x:c r="C20" s="1" t="n">
        <x:f>SUMIFS('Data'!Q7:Q18,'Data'!$A$7:$A$18,IF('Settings'!B5="All","*",'Settings'!B5),'Data'!$B$7:$B$18,"&lt;="&amp;'Settings'!B4)</x:f>
        <x:v>0</x:v>
      </x:c>
      <x:c r="D20" s="1"/>
      <x:c r="E20" s="1"/>
      <x:c r="F20" s="1"/>
      <x:c r="G20" s="1"/>
    </x:row>
    <x:row r="21" ht="24" customHeight="1">
      <x:c r="A21" s="1" t="str">
        <x:v>Sales INR</x:v>
      </x:c>
      <x:c r="B21" s="1" t="n">
        <x:f>SUMIFS('Data'!R7:R18,'Data'!$A$7:$A$18,IF('Settings'!B5="All","*",'Settings'!B5),'Data'!$B$7:$B$18,'Settings'!B4)</x:f>
        <x:v>0</x:v>
      </x:c>
      <x:c r="C21" s="1" t="n">
        <x:f>SUMIFS('Data'!R7:R18,'Data'!$A$7:$A$18,IF('Settings'!B5="All","*",'Settings'!B5),'Data'!$B$7:$B$18,"&lt;="&amp;'Settings'!B4)</x:f>
        <x:v>0</x:v>
      </x:c>
      <x:c r="D21" s="1"/>
      <x:c r="E21" s="1"/>
      <x:c r="F21" s="1"/>
      <x:c r="G21" s="1"/>
    </x:row>
    <x:row r="22" ht="24" customHeight="1">
      <x:c r="A22" s="1" t="str">
        <x:v>Available positions</x:v>
      </x:c>
      <x:c r="B22" s="1" t="n">
        <x:f>SUMIFS('Data'!S7:S18,'Data'!$A$7:$A$18,IF('Settings'!B5="All","*",'Settings'!B5),'Data'!$B$7:$B$18,'Settings'!B4)</x:f>
        <x:v>0</x:v>
      </x:c>
      <x:c r="C22" s="1" t="n">
        <x:f>SUMIFS('Data'!S7:S18,'Data'!$A$7:$A$18,IF('Settings'!B5="All","*",'Settings'!B5),'Data'!$B$7:$B$18,"&lt;="&amp;'Settings'!B4)</x:f>
        <x:v>0</x:v>
      </x:c>
      <x:c r="D22" s="1"/>
      <x:c r="E22" s="1"/>
      <x:c r="F22" s="1"/>
      <x:c r="G22" s="1"/>
    </x:row>
    <x:row r="23" ht="24" customHeight="1">
      <x:c r="A23" s="1" t="str">
        <x:v>Occupied positions</x:v>
      </x:c>
      <x:c r="B23" s="1" t="n">
        <x:f>SUMIFS('Data'!T7:T18,'Data'!$A$7:$A$18,IF('Settings'!B5="All","*",'Settings'!B5),'Data'!$B$7:$B$18,'Settings'!B4)</x:f>
        <x:v>0</x:v>
      </x:c>
      <x:c r="C23" s="1" t="n">
        <x:f>SUMIFS('Data'!T7:T18,'Data'!$A$7:$A$18,IF('Settings'!B5="All","*",'Settings'!B5),'Data'!$B$7:$B$18,"&lt;="&amp;'Settings'!B4)</x:f>
        <x:v>0</x:v>
      </x:c>
      <x:c r="D23" s="1"/>
      <x:c r="E23" s="1"/>
      <x:c r="F23" s="1"/>
      <x:c r="G23" s="1"/>
    </x:row>
    <x:row r="24" ht="24" customHeight="1">
      <x:c r="A24" s="1" t="str">
        <x:v>Total dock-to-stock hours</x:v>
      </x:c>
      <x:c r="B24" s="1" t="n">
        <x:f>SUMIFS('Data'!U7:U18,'Data'!$A$7:$A$18,IF('Settings'!B5="All","*",'Settings'!B5),'Data'!$B$7:$B$18,'Settings'!B4)</x:f>
        <x:v>0</x:v>
      </x:c>
      <x:c r="C24" s="1" t="n">
        <x:f>SUMIFS('Data'!U7:U18,'Data'!$A$7:$A$18,IF('Settings'!B5="All","*",'Settings'!B5),'Data'!$B$7:$B$18,"&lt;="&amp;'Settings'!B4)</x:f>
        <x:v>0</x:v>
      </x:c>
      <x:c r="D24" s="1"/>
      <x:c r="E24" s="1"/>
      <x:c r="F24" s="1"/>
      <x:c r="G24" s="1"/>
    </x:row>
    <x:row r="25" ht="24" customHeight="1">
      <x:c r="A25" s="1" t="str">
        <x:v>Receipts measured</x:v>
      </x:c>
      <x:c r="B25" s="1" t="n">
        <x:f>SUMIFS('Data'!V7:V18,'Data'!$A$7:$A$18,IF('Settings'!B5="All","*",'Settings'!B5),'Data'!$B$7:$B$18,'Settings'!B4)</x:f>
        <x:v>0</x:v>
      </x:c>
      <x:c r="C25" s="1" t="n">
        <x:f>SUMIFS('Data'!V7:V18,'Data'!$A$7:$A$18,IF('Settings'!B5="All","*",'Settings'!B5),'Data'!$B$7:$B$18,"&lt;="&amp;'Settings'!B4)</x:f>
        <x:v>0</x:v>
      </x:c>
      <x:c r="D25" s="1"/>
      <x:c r="E25" s="1"/>
      <x:c r="F25" s="1"/>
      <x:c r="G25" s="1"/>
    </x:row>
    <x:row r="26" ht="24" customHeight="1">
      <x:c r="A26" s="1" t="str">
        <x:v>Damaged units</x:v>
      </x:c>
      <x:c r="B26" s="1" t="n">
        <x:f>SUMIFS('Data'!W7:W18,'Data'!$A$7:$A$18,IF('Settings'!B5="All","*",'Settings'!B5),'Data'!$B$7:$B$18,'Settings'!B4)</x:f>
        <x:v>0</x:v>
      </x:c>
      <x:c r="C26" s="1" t="n">
        <x:f>SUMIFS('Data'!W7:W18,'Data'!$A$7:$A$18,IF('Settings'!B5="All","*",'Settings'!B5),'Data'!$B$7:$B$18,"&lt;="&amp;'Settings'!B4)</x:f>
        <x:v>0</x:v>
      </x:c>
      <x:c r="D26" s="1"/>
      <x:c r="E26" s="1"/>
      <x:c r="F26" s="1"/>
      <x:c r="G26" s="1"/>
    </x:row>
    <x:row r="27" ht="24" customHeight="1">
      <x:c r="A27" s="1" t="str">
        <x:v>Obsolete stock INR</x:v>
      </x:c>
      <x:c r="B27" s="1" t="n">
        <x:f>SUMIFS('Data'!X7:X18,'Data'!$A$7:$A$18,IF('Settings'!B5="All","*",'Settings'!B5),'Data'!$B$7:$B$18,'Settings'!B4)</x:f>
        <x:v>0</x:v>
      </x:c>
      <x:c r="C27" s="1" t="n">
        <x:f>SUMIFS('Data'!X7:X18,'Data'!$A$7:$A$18,IF('Settings'!B5="All","*",'Settings'!B5),'Data'!$B$7:$B$18,"&lt;="&amp;'Settings'!B4)</x:f>
        <x:v>0</x:v>
      </x:c>
      <x:c r="D27" s="1"/>
      <x:c r="E27" s="1"/>
      <x:c r="F27" s="1"/>
      <x:c r="G27" s="1"/>
    </x:row>
    <x:row r="28" ht="24" customHeight="1">
      <x:c r="A28" s="1" t="str">
        <x:v>Closing stock INR</x:v>
      </x:c>
      <x:c r="B28" s="1" t="n">
        <x:f>SUMIFS('Data'!Y7:Y18,'Data'!$A$7:$A$18,IF('Settings'!B5="All","*",'Settings'!B5),'Data'!$B$7:$B$18,'Settings'!B4)</x:f>
        <x:v>0</x:v>
      </x:c>
      <x:c r="C28" s="1" t="n">
        <x:f>SUMIFS('Data'!Y7:Y18,'Data'!$A$7:$A$18,IF('Settings'!B5="All","*",'Settings'!B5),'Data'!$B$7:$B$18,"&lt;="&amp;'Settings'!B4)</x:f>
        <x:v>0</x:v>
      </x:c>
      <x:c r="D28" s="1"/>
      <x:c r="E28" s="1"/>
      <x:c r="F28" s="1"/>
      <x:c r="G28" s="1"/>
    </x:row>
    <x:row r="29" ht="24" customHeight="1">
      <x:c r="A29" s="1" t="str">
        <x:v>Opening stock INR</x:v>
      </x:c>
      <x:c r="B29" s="1" t="n">
        <x:f>SUMIFS('Data'!Z7:Z18,'Data'!$A$7:$A$18,IF('Settings'!B5="All","*",'Settings'!B5),'Data'!$B$7:$B$18,'Settings'!B4)</x:f>
        <x:v>0</x:v>
      </x:c>
      <x:c r="C29" s="1" t="n">
        <x:f>SUMIFS('Data'!Z7:Z18,'Data'!$A$7:$A$18,IF('Settings'!B5="All","*",'Settings'!B5),'Data'!$B$7:$B$18,"&lt;="&amp;'Settings'!B4)</x:f>
        <x:v>0</x:v>
      </x:c>
      <x:c r="D29" s="1"/>
      <x:c r="E29" s="1"/>
      <x:c r="F29" s="1"/>
      <x:c r="G29" s="1"/>
    </x:row>
    <x:row r="30" ht="24" customHeight="1">
      <x:c r="A30" s="1"/>
      <x:c r="B30" s="1"/>
      <x:c r="C30" s="1"/>
      <x:c r="D30" s="1"/>
      <x:c r="E30" s="1"/>
      <x:c r="F30" s="1"/>
      <x:c r="G30" s="1"/>
    </x:row>
    <x:row r="31" ht="24" customHeight="1">
      <x:c r="A31" s="1"/>
      <x:c r="B31" s="1"/>
      <x:c r="C31" s="1"/>
      <x:c r="D31" s="1"/>
      <x:c r="E31" s="1"/>
      <x:c r="F31" s="1"/>
      <x:c r="G31" s="1"/>
    </x:row>
    <x:row r="32" ht="24" customHeight="1">
      <x:c r="A32" s="1" t="str">
        <x:v>Coverage</x:v>
      </x:c>
      <x:c r="B32" s="1" t="str">
        <x:v>Month</x:v>
      </x:c>
      <x:c r="C32" s="1" t="str">
        <x:v>YTD</x:v>
      </x:c>
      <x:c r="D32" s="1"/>
      <x:c r="E32" s="1"/>
      <x:c r="F32" s="1"/>
      <x:c r="G32" s="1"/>
    </x:row>
    <x:row r="33" ht="24" customHeight="1">
      <x:c r="A33" s="1" t="str">
        <x:v>Complete data (1 = yes)</x:v>
      </x:c>
      <x:c r="B33" s="1" t="b">
        <x:f>COUNTIFS('Data'!AA7:AA18,"Ready",'Data'!$A$7:$A$18,IF('Settings'!B5="All","*",'Settings'!B5),'Data'!B7:B18,'Settings'!B4)=COUNTIFS('Data'!$A$7:$A$18,IF('Settings'!B5="All","*",'Settings'!B5),'Data'!B7:B18,'Settings'!B4)</x:f>
        <x:v>0</x:v>
      </x:c>
      <x:c r="C33" s="1" t="b">
        <x:f>COUNTIFS('Data'!AA7:AA18,"Ready",'Data'!$A$7:$A$18,IF('Settings'!B5="All","*",'Settings'!B5),'Data'!B7:B18,"&lt;="&amp;'Settings'!B4)=COUNTIFS('Data'!$A$7:$A$18,IF('Settings'!B5="All","*",'Settings'!B5),'Data'!B7:B18,"&lt;="&amp;'Settings'!B4)</x:f>
        <x:v>0</x:v>
      </x:c>
      <x:c r="D33" s="1"/>
      <x:c r="E33" s="1"/>
      <x:c r="F33" s="1"/>
      <x:c r="G33" s="1"/>
    </x:row>
    <x:row r="34" ht="24" customHeight="1">
      <x:c r="A34" s="1"/>
      <x:c r="B34" s="1"/>
      <x:c r="C34" s="1"/>
      <x:c r="D34" s="1"/>
      <x:c r="E34" s="1"/>
      <x:c r="F34" s="1"/>
      <x:c r="G34" s="1"/>
    </x:row>
    <x:row r="35" ht="44" customHeight="1">
      <x:c r="A35" s="7" t="str">
        <x:v>KPI</x:v>
      </x:c>
      <x:c r="B35" s="7" t="str">
        <x:v>Month</x:v>
      </x:c>
      <x:c r="C35" s="7" t="str">
        <x:v>YTD</x:v>
      </x:c>
      <x:c r="D35" s="1"/>
      <x:c r="E35" s="1"/>
      <x:c r="F35" s="1"/>
      <x:c r="G35" s="1"/>
    </x:row>
    <x:row r="36" ht="24" customHeight="1">
      <x:c r="A36" s="1" t="str">
        <x:v>Line fill rate</x:v>
      </x:c>
      <x:c r="B36" s="14" t="str">
        <x:f>IF(B$33,IF(B6=0,"n.a.",B7/B6),"Complete source data")</x:f>
        <x:v>Complete source data</x:v>
      </x:c>
      <x:c r="C36" s="14" t="str">
        <x:f>IF(C$33,IF(C6=0,"n.a.",C7/C6),"Complete source data")</x:f>
        <x:v>Complete source data</x:v>
      </x:c>
      <x:c r="D36" s="1"/>
      <x:c r="E36" s="1"/>
      <x:c r="F36" s="1"/>
      <x:c r="G36" s="1"/>
    </x:row>
    <x:row r="37" ht="24" customHeight="1">
      <x:c r="A37" s="1" t="str">
        <x:v>Unit fill rate</x:v>
      </x:c>
      <x:c r="B37" s="14" t="str">
        <x:f>IF(B$33,IF(B8=0,"n.a.",B9/B8),"Complete source data")</x:f>
        <x:v>Complete source data</x:v>
      </x:c>
      <x:c r="C37" s="14" t="str">
        <x:f>IF(C$33,IF(C8=0,"n.a.",C9/C8),"Complete source data")</x:f>
        <x:v>Complete source data</x:v>
      </x:c>
      <x:c r="D37" s="1"/>
      <x:c r="E37" s="1"/>
      <x:c r="F37" s="1"/>
      <x:c r="G37" s="1"/>
    </x:row>
    <x:row r="38" ht="24" customHeight="1">
      <x:c r="A38" s="1" t="str">
        <x:v>Order fill rate</x:v>
      </x:c>
      <x:c r="B38" s="14" t="str">
        <x:f>IF(B$33,IF(B10=0,"n.a.",B11/B10),"Complete source data")</x:f>
        <x:v>Complete source data</x:v>
      </x:c>
      <x:c r="C38" s="14" t="str">
        <x:f>IF(C$33,IF(C10=0,"n.a.",C11/C10),"Complete source data")</x:f>
        <x:v>Complete source data</x:v>
      </x:c>
      <x:c r="D38" s="1"/>
      <x:c r="E38" s="1"/>
      <x:c r="F38" s="1"/>
      <x:c r="G38" s="1"/>
    </x:row>
    <x:row r="39" ht="24" customHeight="1">
      <x:c r="A39" s="1" t="str">
        <x:v>On-time rate</x:v>
      </x:c>
      <x:c r="B39" s="14" t="str">
        <x:f>IF(B$33,IF(B10=0,"n.a.",B12/B10),"Complete source data")</x:f>
        <x:v>Complete source data</x:v>
      </x:c>
      <x:c r="C39" s="14" t="str">
        <x:f>IF(C$33,IF(C10=0,"n.a.",C12/C10),"Complete source data")</x:f>
        <x:v>Complete source data</x:v>
      </x:c>
      <x:c r="D39" s="1"/>
      <x:c r="E39" s="1"/>
      <x:c r="F39" s="1"/>
      <x:c r="G39" s="1"/>
    </x:row>
    <x:row r="40" ht="24" customHeight="1">
      <x:c r="A40" s="1" t="str">
        <x:v>OTIF</x:v>
      </x:c>
      <x:c r="B40" s="14" t="str">
        <x:f>IF(B$33,IF(B10=0,"n.a.",B13/B10),"Complete source data")</x:f>
        <x:v>Complete source data</x:v>
      </x:c>
      <x:c r="C40" s="14" t="str">
        <x:f>IF(C$33,IF(C10=0,"n.a.",C13/C10),"Complete source data")</x:f>
        <x:v>Complete source data</x:v>
      </x:c>
      <x:c r="D40" s="1"/>
      <x:c r="E40" s="1"/>
      <x:c r="F40" s="1"/>
      <x:c r="G40" s="1"/>
    </x:row>
    <x:row r="41" ht="24" customHeight="1">
      <x:c r="A41" s="1" t="str">
        <x:v>Inventory turns (period)</x:v>
      </x:c>
      <x:c r="B41" s="16" t="str">
        <x:f>IF(B$33,IF(B15=0,"n.a.",B14/B15),"Complete source data")</x:f>
        <x:v>Complete source data</x:v>
      </x:c>
      <x:c r="C41" s="16" t="str">
        <x:f>IF(C$33,IF(C15=0,"n.a.",C14/(C15/'Settings'!B4)),"Complete source data")</x:f>
        <x:v>Complete source data</x:v>
      </x:c>
      <x:c r="D41" s="1"/>
      <x:c r="E41" s="1"/>
      <x:c r="F41" s="1"/>
      <x:c r="G41" s="1"/>
    </x:row>
    <x:row r="42" ht="24" customHeight="1">
      <x:c r="A42" s="1" t="str">
        <x:v>Days on hand (period)</x:v>
      </x:c>
      <x:c r="B42" s="16" t="str">
        <x:f>IF(B$33,IF(B14=0,"n.a.",B15/B14*'Settings'!B7),"Complete source data")</x:f>
        <x:v>Complete source data</x:v>
      </x:c>
      <x:c r="C42" s="16" t="str">
        <x:f>IF(C$33,IF(C14=0,"n.a.",(C15/'Settings'!B4)/C14*'Settings'!B8),"Complete source data")</x:f>
        <x:v>Complete source data</x:v>
      </x:c>
      <x:c r="D42" s="1"/>
      <x:c r="E42" s="1"/>
      <x:c r="F42" s="1"/>
      <x:c r="G42" s="1"/>
    </x:row>
    <x:row r="43" ht="24" customHeight="1">
      <x:c r="A43" s="1" t="str">
        <x:v>Inventory accuracy</x:v>
      </x:c>
      <x:c r="B43" s="14" t="str">
        <x:f>IF(B$33,IF(B16=0,"n.a.",B17/B16),"Complete source data")</x:f>
        <x:v>Complete source data</x:v>
      </x:c>
      <x:c r="C43" s="14" t="str">
        <x:f>IF(C$33,IF(C16=0,"n.a.",C17/C16),"Complete source data")</x:f>
        <x:v>Complete source data</x:v>
      </x:c>
      <x:c r="D43" s="1"/>
      <x:c r="E43" s="1"/>
      <x:c r="F43" s="1"/>
      <x:c r="G43" s="1"/>
    </x:row>
    <x:row r="44" ht="24" customHeight="1">
      <x:c r="A44" s="1" t="str">
        <x:v>Lines per direct hour</x:v>
      </x:c>
      <x:c r="B44" s="16" t="str">
        <x:f>IF(B$33,IF(B19=0,"n.a.",B18/B19),"Complete source data")</x:f>
        <x:v>Complete source data</x:v>
      </x:c>
      <x:c r="C44" s="16" t="str">
        <x:f>IF(C$33,IF(C19=0,"n.a.",C18/C19),"Complete source data")</x:f>
        <x:v>Complete source data</x:v>
      </x:c>
      <x:c r="D44" s="1"/>
      <x:c r="E44" s="1"/>
      <x:c r="F44" s="1"/>
      <x:c r="G44" s="1"/>
    </x:row>
    <x:row r="45" ht="24" customHeight="1">
      <x:c r="A45" s="1" t="str">
        <x:v>Cost per picked line (INR)</x:v>
      </x:c>
      <x:c r="B45" s="16" t="str">
        <x:f>IF(B$33,IF(B18=0,"n.a.",B20/B18),"Complete source data")</x:f>
        <x:v>Complete source data</x:v>
      </x:c>
      <x:c r="C45" s="16" t="str">
        <x:f>IF(C$33,IF(C18=0,"n.a.",C20/C18),"Complete source data")</x:f>
        <x:v>Complete source data</x:v>
      </x:c>
      <x:c r="D45" s="1"/>
      <x:c r="E45" s="1"/>
      <x:c r="F45" s="1"/>
      <x:c r="G45" s="1"/>
    </x:row>
    <x:row r="46" ht="24" customHeight="1">
      <x:c r="A46" s="1" t="str">
        <x:v>Cost per order (INR)</x:v>
      </x:c>
      <x:c r="B46" s="16" t="str">
        <x:f>IF(B$33,IF(B10=0,"n.a.",B20/B10),"Complete source data")</x:f>
        <x:v>Complete source data</x:v>
      </x:c>
      <x:c r="C46" s="16" t="str">
        <x:f>IF(C$33,IF(C10=0,"n.a.",C20/C10),"Complete source data")</x:f>
        <x:v>Complete source data</x:v>
      </x:c>
      <x:c r="D46" s="1"/>
      <x:c r="E46" s="1"/>
      <x:c r="F46" s="1"/>
      <x:c r="G46" s="1"/>
    </x:row>
    <x:row r="47" ht="24" customHeight="1">
      <x:c r="A47" s="1" t="str">
        <x:v>Dock-to-stock (hours)</x:v>
      </x:c>
      <x:c r="B47" s="16" t="str">
        <x:f>IF(B$33,IF(B25=0,"n.a.",B24/B25),"Complete source data")</x:f>
        <x:v>Complete source data</x:v>
      </x:c>
      <x:c r="C47" s="16" t="str">
        <x:f>IF(C$33,IF(C25=0,"n.a.",C24/C25),"Complete source data")</x:f>
        <x:v>Complete source data</x:v>
      </x:c>
      <x:c r="D47" s="1"/>
      <x:c r="E47" s="1"/>
      <x:c r="F47" s="1"/>
      <x:c r="G47" s="1"/>
    </x:row>
    <x:row r="48" ht="24" customHeight="1">
      <x:c r="A48" s="1" t="str">
        <x:v>Space utilization</x:v>
      </x:c>
      <x:c r="B48" s="14" t="str">
        <x:f>IF(B$33,IF(B22=0,"n.a.",B23/B22),"Complete source data")</x:f>
        <x:v>Complete source data</x:v>
      </x:c>
      <x:c r="C48" s="14" t="str">
        <x:f>IF(C$33,IF(C22=0,"n.a.",C23/C22),"Complete source data")</x:f>
        <x:v>Complete source data</x:v>
      </x:c>
      <x:c r="D48" s="1"/>
      <x:c r="E48" s="1"/>
      <x:c r="F48" s="1"/>
      <x:c r="G48" s="1"/>
    </x:row>
    <x:row r="49" ht="24" customHeight="1">
      <x:c r="A49" s="1" t="str">
        <x:v>Warehouse cost / sales</x:v>
      </x:c>
      <x:c r="B49" s="14" t="str">
        <x:f>IF(B$33,IF(B21=0,"n.a.",B20/B21),"Complete source data")</x:f>
        <x:v>Complete source data</x:v>
      </x:c>
      <x:c r="C49" s="14" t="str">
        <x:f>IF(C$33,IF(C21=0,"n.a.",C20/C21),"Complete source data")</x:f>
        <x:v>Complete source data</x:v>
      </x:c>
      <x:c r="D49" s="1"/>
      <x:c r="E49" s="1"/>
      <x:c r="F49" s="1"/>
      <x:c r="G49" s="1"/>
    </x:row>
    <x:row r="50" ht="24" customHeight="1">
      <x:c r="A50" s="1" t="str">
        <x:v>Obsolete / closing stock</x:v>
      </x:c>
      <x:c r="B50" s="14" t="str">
        <x:f>IF(B$33,IF(B28=0,"n.a.",B27/B28),"Complete source data")</x:f>
        <x:v>Complete source data</x:v>
      </x:c>
      <x:c r="C50" s="14" t="str">
        <x:f>IF(C$33,IF(C28=0,"n.a.",C27/C28),"Complete source data")</x:f>
        <x:v>Complete source data</x:v>
      </x:c>
      <x:c r="D50" s="1"/>
      <x:c r="E50" s="1"/>
      <x:c r="F50" s="1"/>
      <x:c r="G5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  <x:col min="25" max="25" width="19" hidden="0" customWidth="1"/>
    <x:col min="26" max="26" width="19" hidden="0" customWidth="1"/>
    <x:col min="27" max="27" width="19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24" customHeight="1">
      <x:c r="A2" s="2" t="str">
        <x:v>Operational inputs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</x:row>
    <x:row r="6" ht="44" customHeight="1">
      <x:c r="A6" s="7" t="str">
        <x:v>Site</x:v>
      </x:c>
      <x:c r="B6" s="7" t="str">
        <x:v>Month (Apr=1)</x:v>
      </x:c>
      <x:c r="C6" s="7" t="str">
        <x:v>Lines ordered</x:v>
      </x:c>
      <x:c r="D6" s="7" t="str">
        <x:v>Lines complete</x:v>
      </x:c>
      <x:c r="E6" s="7" t="str">
        <x:v>Units ordered</x:v>
      </x:c>
      <x:c r="F6" s="7" t="str">
        <x:v>Units shipped</x:v>
      </x:c>
      <x:c r="G6" s="7" t="str">
        <x:v>Orders shipped</x:v>
      </x:c>
      <x:c r="H6" s="7" t="str">
        <x:v>Orders complete</x:v>
      </x:c>
      <x:c r="I6" s="7" t="str">
        <x:v>Orders on time</x:v>
      </x:c>
      <x:c r="J6" s="7" t="str">
        <x:v>Orders both OTIF</x:v>
      </x:c>
      <x:c r="K6" s="7" t="str">
        <x:v>COGS INR</x:v>
      </x:c>
      <x:c r="L6" s="7" t="str">
        <x:v>Average inventory INR</x:v>
      </x:c>
      <x:c r="M6" s="7" t="str">
        <x:v>Locations counted</x:v>
      </x:c>
      <x:c r="N6" s="7" t="str">
        <x:v>Accurate locations</x:v>
      </x:c>
      <x:c r="O6" s="7" t="str">
        <x:v>Lines picked</x:v>
      </x:c>
      <x:c r="P6" s="7" t="str">
        <x:v>Direct hours</x:v>
      </x:c>
      <x:c r="Q6" s="7" t="str">
        <x:v>Warehouse cost INR</x:v>
      </x:c>
      <x:c r="R6" s="7" t="str">
        <x:v>Sales INR</x:v>
      </x:c>
      <x:c r="S6" s="7" t="str">
        <x:v>Available positions</x:v>
      </x:c>
      <x:c r="T6" s="7" t="str">
        <x:v>Occupied positions</x:v>
      </x:c>
      <x:c r="U6" s="7" t="str">
        <x:v>Total dock-to-stock hours</x:v>
      </x:c>
      <x:c r="V6" s="7" t="str">
        <x:v>Receipts measured</x:v>
      </x:c>
      <x:c r="W6" s="7" t="str">
        <x:v>Damaged units</x:v>
      </x:c>
      <x:c r="X6" s="7" t="str">
        <x:v>Obsolete stock INR</x:v>
      </x:c>
      <x:c r="Y6" s="7" t="str">
        <x:v>Closing stock INR</x:v>
      </x:c>
      <x:c r="Z6" s="7" t="str">
        <x:v>Opening stock INR</x:v>
      </x:c>
      <x:c r="AA6" s="7" t="str">
        <x:v>Input status</x:v>
      </x:c>
    </x:row>
    <x:row r="7" ht="24" customHeight="1">
      <x:c r="A7" s="1" t="str">
        <x:v>Main</x:v>
      </x:c>
      <x:c r="B7" s="1" t="n">
        <x:v>1</x:v>
      </x:c>
      <x:c r="C7" s="17"/>
      <x:c r="D7" s="17"/>
      <x:c r="E7" s="17"/>
      <x:c r="F7" s="17"/>
      <x:c r="G7" s="17"/>
      <x:c r="H7" s="17"/>
      <x:c r="I7" s="17"/>
      <x:c r="J7" s="17"/>
      <x:c r="K7" s="11"/>
      <x:c r="L7" s="11"/>
      <x:c r="M7" s="17"/>
      <x:c r="N7" s="17"/>
      <x:c r="O7" s="17"/>
      <x:c r="P7" s="11"/>
      <x:c r="Q7" s="11"/>
      <x:c r="R7" s="11"/>
      <x:c r="S7" s="17"/>
      <x:c r="T7" s="17"/>
      <x:c r="U7" s="11"/>
      <x:c r="V7" s="17"/>
      <x:c r="W7" s="17"/>
      <x:c r="X7" s="11"/>
      <x:c r="Y7" s="11"/>
      <x:c r="Z7" s="11"/>
      <x:c r="AA7" s="1" t="str">
        <x:f>IF(COUNT(C7:Z7)=0,"No data",IF(COUNT(C7:Z7)&lt;24,"Incomplete",IF(OR(MIN(C7:Z7)&lt;0,D7&gt;C7,F7&gt;E7,H7&gt;G7,I7&gt;G7,J7&gt;MIN(H7,I7),J7&lt;MAX(0,H7+I7-G7),N7&gt;M7,T7&gt;S7,X7&gt;Y7),"Invalid","Ready")))</x:f>
        <x:v>No data</x:v>
      </x:c>
    </x:row>
    <x:row r="8" ht="24" customHeight="1">
      <x:c r="A8" s="1" t="str">
        <x:v>Main</x:v>
      </x:c>
      <x:c r="B8" s="1" t="n">
        <x:v>2</x:v>
      </x:c>
      <x:c r="C8" s="17"/>
      <x:c r="D8" s="17"/>
      <x:c r="E8" s="17"/>
      <x:c r="F8" s="17"/>
      <x:c r="G8" s="17"/>
      <x:c r="H8" s="17"/>
      <x:c r="I8" s="17"/>
      <x:c r="J8" s="17"/>
      <x:c r="K8" s="11"/>
      <x:c r="L8" s="11"/>
      <x:c r="M8" s="17"/>
      <x:c r="N8" s="17"/>
      <x:c r="O8" s="17"/>
      <x:c r="P8" s="11"/>
      <x:c r="Q8" s="11"/>
      <x:c r="R8" s="11"/>
      <x:c r="S8" s="17"/>
      <x:c r="T8" s="17"/>
      <x:c r="U8" s="11"/>
      <x:c r="V8" s="17"/>
      <x:c r="W8" s="17"/>
      <x:c r="X8" s="11"/>
      <x:c r="Y8" s="11"/>
      <x:c r="Z8" s="11"/>
      <x:c r="AA8" s="1" t="str">
        <x:f>IF(COUNT(C8:Z8)=0,"No data",IF(COUNT(C8:Z8)&lt;24,"Incomplete",IF(OR(MIN(C8:Z8)&lt;0,D8&gt;C8,F8&gt;E8,H8&gt;G8,I8&gt;G8,J8&gt;MIN(H8,I8),J8&lt;MAX(0,H8+I8-G8),N8&gt;M8,T8&gt;S8,X8&gt;Y8),"Invalid","Ready")))</x:f>
        <x:v>No data</x:v>
      </x:c>
    </x:row>
    <x:row r="9" ht="24" customHeight="1">
      <x:c r="A9" s="1" t="str">
        <x:v>Main</x:v>
      </x:c>
      <x:c r="B9" s="1" t="n">
        <x:v>3</x:v>
      </x:c>
      <x:c r="C9" s="17"/>
      <x:c r="D9" s="17"/>
      <x:c r="E9" s="17"/>
      <x:c r="F9" s="17"/>
      <x:c r="G9" s="17"/>
      <x:c r="H9" s="17"/>
      <x:c r="I9" s="17"/>
      <x:c r="J9" s="17"/>
      <x:c r="K9" s="11"/>
      <x:c r="L9" s="11"/>
      <x:c r="M9" s="17"/>
      <x:c r="N9" s="17"/>
      <x:c r="O9" s="17"/>
      <x:c r="P9" s="11"/>
      <x:c r="Q9" s="11"/>
      <x:c r="R9" s="11"/>
      <x:c r="S9" s="17"/>
      <x:c r="T9" s="17"/>
      <x:c r="U9" s="11"/>
      <x:c r="V9" s="17"/>
      <x:c r="W9" s="17"/>
      <x:c r="X9" s="11"/>
      <x:c r="Y9" s="11"/>
      <x:c r="Z9" s="11"/>
      <x:c r="AA9" s="1" t="str">
        <x:f>IF(COUNT(C9:Z9)=0,"No data",IF(COUNT(C9:Z9)&lt;24,"Incomplete",IF(OR(MIN(C9:Z9)&lt;0,D9&gt;C9,F9&gt;E9,H9&gt;G9,I9&gt;G9,J9&gt;MIN(H9,I9),J9&lt;MAX(0,H9+I9-G9),N9&gt;M9,T9&gt;S9,X9&gt;Y9),"Invalid","Ready")))</x:f>
        <x:v>No data</x:v>
      </x:c>
    </x:row>
    <x:row r="10" ht="24" customHeight="1">
      <x:c r="A10" s="1" t="str">
        <x:v>Main</x:v>
      </x:c>
      <x:c r="B10" s="1" t="n">
        <x:v>4</x:v>
      </x:c>
      <x:c r="C10" s="17"/>
      <x:c r="D10" s="17"/>
      <x:c r="E10" s="17"/>
      <x:c r="F10" s="17"/>
      <x:c r="G10" s="17"/>
      <x:c r="H10" s="17"/>
      <x:c r="I10" s="17"/>
      <x:c r="J10" s="17"/>
      <x:c r="K10" s="11"/>
      <x:c r="L10" s="11"/>
      <x:c r="M10" s="17"/>
      <x:c r="N10" s="17"/>
      <x:c r="O10" s="17"/>
      <x:c r="P10" s="11"/>
      <x:c r="Q10" s="11"/>
      <x:c r="R10" s="11"/>
      <x:c r="S10" s="17"/>
      <x:c r="T10" s="17"/>
      <x:c r="U10" s="11"/>
      <x:c r="V10" s="17"/>
      <x:c r="W10" s="17"/>
      <x:c r="X10" s="11"/>
      <x:c r="Y10" s="11"/>
      <x:c r="Z10" s="11"/>
      <x:c r="AA10" s="1" t="str">
        <x:f>IF(COUNT(C10:Z10)=0,"No data",IF(COUNT(C10:Z10)&lt;24,"Incomplete",IF(OR(MIN(C10:Z10)&lt;0,D10&gt;C10,F10&gt;E10,H10&gt;G10,I10&gt;G10,J10&gt;MIN(H10,I10),J10&lt;MAX(0,H10+I10-G10),N10&gt;M10,T10&gt;S10,X10&gt;Y10),"Invalid","Ready")))</x:f>
        <x:v>No data</x:v>
      </x:c>
    </x:row>
    <x:row r="11" ht="24" customHeight="1">
      <x:c r="A11" s="1" t="str">
        <x:v>Main</x:v>
      </x:c>
      <x:c r="B11" s="1" t="n">
        <x:v>5</x:v>
      </x:c>
      <x:c r="C11" s="17"/>
      <x:c r="D11" s="17"/>
      <x:c r="E11" s="17"/>
      <x:c r="F11" s="17"/>
      <x:c r="G11" s="17"/>
      <x:c r="H11" s="17"/>
      <x:c r="I11" s="17"/>
      <x:c r="J11" s="17"/>
      <x:c r="K11" s="11"/>
      <x:c r="L11" s="11"/>
      <x:c r="M11" s="17"/>
      <x:c r="N11" s="17"/>
      <x:c r="O11" s="17"/>
      <x:c r="P11" s="11"/>
      <x:c r="Q11" s="11"/>
      <x:c r="R11" s="11"/>
      <x:c r="S11" s="17"/>
      <x:c r="T11" s="17"/>
      <x:c r="U11" s="11"/>
      <x:c r="V11" s="17"/>
      <x:c r="W11" s="17"/>
      <x:c r="X11" s="11"/>
      <x:c r="Y11" s="11"/>
      <x:c r="Z11" s="11"/>
      <x:c r="AA11" s="1" t="str">
        <x:f>IF(COUNT(C11:Z11)=0,"No data",IF(COUNT(C11:Z11)&lt;24,"Incomplete",IF(OR(MIN(C11:Z11)&lt;0,D11&gt;C11,F11&gt;E11,H11&gt;G11,I11&gt;G11,J11&gt;MIN(H11,I11),J11&lt;MAX(0,H11+I11-G11),N11&gt;M11,T11&gt;S11,X11&gt;Y11),"Invalid","Ready")))</x:f>
        <x:v>No data</x:v>
      </x:c>
    </x:row>
    <x:row r="12" ht="24" customHeight="1">
      <x:c r="A12" s="1" t="str">
        <x:v>Main</x:v>
      </x:c>
      <x:c r="B12" s="1" t="n">
        <x:v>6</x:v>
      </x:c>
      <x:c r="C12" s="17"/>
      <x:c r="D12" s="17"/>
      <x:c r="E12" s="17"/>
      <x:c r="F12" s="17"/>
      <x:c r="G12" s="17"/>
      <x:c r="H12" s="17"/>
      <x:c r="I12" s="17"/>
      <x:c r="J12" s="17"/>
      <x:c r="K12" s="11"/>
      <x:c r="L12" s="11"/>
      <x:c r="M12" s="17"/>
      <x:c r="N12" s="17"/>
      <x:c r="O12" s="17"/>
      <x:c r="P12" s="11"/>
      <x:c r="Q12" s="11"/>
      <x:c r="R12" s="11"/>
      <x:c r="S12" s="17"/>
      <x:c r="T12" s="17"/>
      <x:c r="U12" s="11"/>
      <x:c r="V12" s="17"/>
      <x:c r="W12" s="17"/>
      <x:c r="X12" s="11"/>
      <x:c r="Y12" s="11"/>
      <x:c r="Z12" s="11"/>
      <x:c r="AA12" s="1" t="str">
        <x:f>IF(COUNT(C12:Z12)=0,"No data",IF(COUNT(C12:Z12)&lt;24,"Incomplete",IF(OR(MIN(C12:Z12)&lt;0,D12&gt;C12,F12&gt;E12,H12&gt;G12,I12&gt;G12,J12&gt;MIN(H12,I12),J12&lt;MAX(0,H12+I12-G12),N12&gt;M12,T12&gt;S12,X12&gt;Y12),"Invalid","Ready")))</x:f>
        <x:v>No data</x:v>
      </x:c>
    </x:row>
    <x:row r="13" ht="24" customHeight="1">
      <x:c r="A13" s="1" t="str">
        <x:v>Main</x:v>
      </x:c>
      <x:c r="B13" s="1" t="n">
        <x:v>7</x:v>
      </x:c>
      <x:c r="C13" s="17"/>
      <x:c r="D13" s="17"/>
      <x:c r="E13" s="17"/>
      <x:c r="F13" s="17"/>
      <x:c r="G13" s="17"/>
      <x:c r="H13" s="17"/>
      <x:c r="I13" s="17"/>
      <x:c r="J13" s="17"/>
      <x:c r="K13" s="11"/>
      <x:c r="L13" s="11"/>
      <x:c r="M13" s="17"/>
      <x:c r="N13" s="17"/>
      <x:c r="O13" s="17"/>
      <x:c r="P13" s="11"/>
      <x:c r="Q13" s="11"/>
      <x:c r="R13" s="11"/>
      <x:c r="S13" s="17"/>
      <x:c r="T13" s="17"/>
      <x:c r="U13" s="11"/>
      <x:c r="V13" s="17"/>
      <x:c r="W13" s="17"/>
      <x:c r="X13" s="11"/>
      <x:c r="Y13" s="11"/>
      <x:c r="Z13" s="11"/>
      <x:c r="AA13" s="1" t="str">
        <x:f>IF(COUNT(C13:Z13)=0,"No data",IF(COUNT(C13:Z13)&lt;24,"Incomplete",IF(OR(MIN(C13:Z13)&lt;0,D13&gt;C13,F13&gt;E13,H13&gt;G13,I13&gt;G13,J13&gt;MIN(H13,I13),J13&lt;MAX(0,H13+I13-G13),N13&gt;M13,T13&gt;S13,X13&gt;Y13),"Invalid","Ready")))</x:f>
        <x:v>No data</x:v>
      </x:c>
    </x:row>
    <x:row r="14" ht="24" customHeight="1">
      <x:c r="A14" s="1" t="str">
        <x:v>Main</x:v>
      </x:c>
      <x:c r="B14" s="1" t="n">
        <x:v>8</x:v>
      </x:c>
      <x:c r="C14" s="17"/>
      <x:c r="D14" s="17"/>
      <x:c r="E14" s="17"/>
      <x:c r="F14" s="17"/>
      <x:c r="G14" s="17"/>
      <x:c r="H14" s="17"/>
      <x:c r="I14" s="17"/>
      <x:c r="J14" s="17"/>
      <x:c r="K14" s="11"/>
      <x:c r="L14" s="11"/>
      <x:c r="M14" s="17"/>
      <x:c r="N14" s="17"/>
      <x:c r="O14" s="17"/>
      <x:c r="P14" s="11"/>
      <x:c r="Q14" s="11"/>
      <x:c r="R14" s="11"/>
      <x:c r="S14" s="17"/>
      <x:c r="T14" s="17"/>
      <x:c r="U14" s="11"/>
      <x:c r="V14" s="17"/>
      <x:c r="W14" s="17"/>
      <x:c r="X14" s="11"/>
      <x:c r="Y14" s="11"/>
      <x:c r="Z14" s="11"/>
      <x:c r="AA14" s="1" t="str">
        <x:f>IF(COUNT(C14:Z14)=0,"No data",IF(COUNT(C14:Z14)&lt;24,"Incomplete",IF(OR(MIN(C14:Z14)&lt;0,D14&gt;C14,F14&gt;E14,H14&gt;G14,I14&gt;G14,J14&gt;MIN(H14,I14),J14&lt;MAX(0,H14+I14-G14),N14&gt;M14,T14&gt;S14,X14&gt;Y14),"Invalid","Ready")))</x:f>
        <x:v>No data</x:v>
      </x:c>
    </x:row>
    <x:row r="15" ht="24" customHeight="1">
      <x:c r="A15" s="1" t="str">
        <x:v>Main</x:v>
      </x:c>
      <x:c r="B15" s="1" t="n">
        <x:v>9</x:v>
      </x:c>
      <x:c r="C15" s="17"/>
      <x:c r="D15" s="17"/>
      <x:c r="E15" s="17"/>
      <x:c r="F15" s="17"/>
      <x:c r="G15" s="17"/>
      <x:c r="H15" s="17"/>
      <x:c r="I15" s="17"/>
      <x:c r="J15" s="17"/>
      <x:c r="K15" s="11"/>
      <x:c r="L15" s="11"/>
      <x:c r="M15" s="17"/>
      <x:c r="N15" s="17"/>
      <x:c r="O15" s="17"/>
      <x:c r="P15" s="11"/>
      <x:c r="Q15" s="11"/>
      <x:c r="R15" s="11"/>
      <x:c r="S15" s="17"/>
      <x:c r="T15" s="17"/>
      <x:c r="U15" s="11"/>
      <x:c r="V15" s="17"/>
      <x:c r="W15" s="17"/>
      <x:c r="X15" s="11"/>
      <x:c r="Y15" s="11"/>
      <x:c r="Z15" s="11"/>
      <x:c r="AA15" s="1" t="str">
        <x:f>IF(COUNT(C15:Z15)=0,"No data",IF(COUNT(C15:Z15)&lt;24,"Incomplete",IF(OR(MIN(C15:Z15)&lt;0,D15&gt;C15,F15&gt;E15,H15&gt;G15,I15&gt;G15,J15&gt;MIN(H15,I15),J15&lt;MAX(0,H15+I15-G15),N15&gt;M15,T15&gt;S15,X15&gt;Y15),"Invalid","Ready")))</x:f>
        <x:v>No data</x:v>
      </x:c>
    </x:row>
    <x:row r="16" ht="24" customHeight="1">
      <x:c r="A16" s="1" t="str">
        <x:v>Main</x:v>
      </x:c>
      <x:c r="B16" s="1" t="n">
        <x:v>10</x:v>
      </x:c>
      <x:c r="C16" s="17"/>
      <x:c r="D16" s="17"/>
      <x:c r="E16" s="17"/>
      <x:c r="F16" s="17"/>
      <x:c r="G16" s="17"/>
      <x:c r="H16" s="17"/>
      <x:c r="I16" s="17"/>
      <x:c r="J16" s="17"/>
      <x:c r="K16" s="11"/>
      <x:c r="L16" s="11"/>
      <x:c r="M16" s="17"/>
      <x:c r="N16" s="17"/>
      <x:c r="O16" s="17"/>
      <x:c r="P16" s="11"/>
      <x:c r="Q16" s="11"/>
      <x:c r="R16" s="11"/>
      <x:c r="S16" s="17"/>
      <x:c r="T16" s="17"/>
      <x:c r="U16" s="11"/>
      <x:c r="V16" s="17"/>
      <x:c r="W16" s="17"/>
      <x:c r="X16" s="11"/>
      <x:c r="Y16" s="11"/>
      <x:c r="Z16" s="11"/>
      <x:c r="AA16" s="1" t="str">
        <x:f>IF(COUNT(C16:Z16)=0,"No data",IF(COUNT(C16:Z16)&lt;24,"Incomplete",IF(OR(MIN(C16:Z16)&lt;0,D16&gt;C16,F16&gt;E16,H16&gt;G16,I16&gt;G16,J16&gt;MIN(H16,I16),J16&lt;MAX(0,H16+I16-G16),N16&gt;M16,T16&gt;S16,X16&gt;Y16),"Invalid","Ready")))</x:f>
        <x:v>No data</x:v>
      </x:c>
    </x:row>
    <x:row r="17" ht="24" customHeight="1">
      <x:c r="A17" s="1" t="str">
        <x:v>Main</x:v>
      </x:c>
      <x:c r="B17" s="1" t="n">
        <x:v>11</x:v>
      </x:c>
      <x:c r="C17" s="17"/>
      <x:c r="D17" s="17"/>
      <x:c r="E17" s="17"/>
      <x:c r="F17" s="17"/>
      <x:c r="G17" s="17"/>
      <x:c r="H17" s="17"/>
      <x:c r="I17" s="17"/>
      <x:c r="J17" s="17"/>
      <x:c r="K17" s="11"/>
      <x:c r="L17" s="11"/>
      <x:c r="M17" s="17"/>
      <x:c r="N17" s="17"/>
      <x:c r="O17" s="17"/>
      <x:c r="P17" s="11"/>
      <x:c r="Q17" s="11"/>
      <x:c r="R17" s="11"/>
      <x:c r="S17" s="17"/>
      <x:c r="T17" s="17"/>
      <x:c r="U17" s="11"/>
      <x:c r="V17" s="17"/>
      <x:c r="W17" s="17"/>
      <x:c r="X17" s="11"/>
      <x:c r="Y17" s="11"/>
      <x:c r="Z17" s="11"/>
      <x:c r="AA17" s="1" t="str">
        <x:f>IF(COUNT(C17:Z17)=0,"No data",IF(COUNT(C17:Z17)&lt;24,"Incomplete",IF(OR(MIN(C17:Z17)&lt;0,D17&gt;C17,F17&gt;E17,H17&gt;G17,I17&gt;G17,J17&gt;MIN(H17,I17),J17&lt;MAX(0,H17+I17-G17),N17&gt;M17,T17&gt;S17,X17&gt;Y17),"Invalid","Ready")))</x:f>
        <x:v>No data</x:v>
      </x:c>
    </x:row>
    <x:row r="18" ht="24" customHeight="1">
      <x:c r="A18" s="1" t="str">
        <x:v>Main</x:v>
      </x:c>
      <x:c r="B18" s="1" t="n">
        <x:v>12</x:v>
      </x:c>
      <x:c r="C18" s="17"/>
      <x:c r="D18" s="17"/>
      <x:c r="E18" s="17"/>
      <x:c r="F18" s="17"/>
      <x:c r="G18" s="17"/>
      <x:c r="H18" s="17"/>
      <x:c r="I18" s="17"/>
      <x:c r="J18" s="17"/>
      <x:c r="K18" s="11"/>
      <x:c r="L18" s="11"/>
      <x:c r="M18" s="17"/>
      <x:c r="N18" s="17"/>
      <x:c r="O18" s="17"/>
      <x:c r="P18" s="11"/>
      <x:c r="Q18" s="11"/>
      <x:c r="R18" s="11"/>
      <x:c r="S18" s="17"/>
      <x:c r="T18" s="17"/>
      <x:c r="U18" s="11"/>
      <x:c r="V18" s="17"/>
      <x:c r="W18" s="17"/>
      <x:c r="X18" s="11"/>
      <x:c r="Y18" s="11"/>
      <x:c r="Z18" s="11"/>
      <x:c r="AA18" s="1" t="str">
        <x:f>IF(COUNT(C18:Z18)=0,"No data",IF(COUNT(C18:Z18)&lt;24,"Incomplete",IF(OR(MIN(C18:Z18)&lt;0,D18&gt;C18,F18&gt;E18,H18&gt;G18,I18&gt;G18,J18&gt;MIN(H18,I18),J18&lt;MAX(0,H18+I18-G18),N18&gt;M18,T18&gt;S18,X18&gt;Y18),"Invalid","Ready")))</x:f>
        <x:v>No data</x:v>
      </x:c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</x:row>
  </x:sheetData>
  <x:conditionalFormatting sqref="AA7:AA18">
    <x:cfRule type="containsText" dxfId="0" priority="1" operator="containsText" text="Invalid"/>
  </x:conditionalFormatting>
  <x:dataValidations count="1">
    <x:dataValidation type="decimal" operator="greaterThanOrEqual" sqref="C7:Z18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00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2" t="str">
        <x:v>Using this workbook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36" customHeight="1">
      <x:c r="A5" s="1" t="str">
        <x:v>Version</x:v>
      </x:c>
      <x:c r="B5" s="18" t="str">
        <x:v>2.0 · 20 September 2026</x:v>
      </x:c>
      <x:c r="C5" s="1"/>
      <x:c r="D5" s="1"/>
      <x:c r="E5" s="1"/>
      <x:c r="F5" s="1"/>
      <x:c r="G5" s="1"/>
      <x:c r="H5" s="1"/>
    </x:row>
    <x:row r="6" ht="36" customHeight="1">
      <x:c r="A6" s="1" t="str">
        <x:v>Purpose</x:v>
      </x:c>
      <x:c r="B6" s="18" t="str">
        <x:v>Monthly service, inventory and cost review.</x:v>
      </x:c>
      <x:c r="C6" s="1"/>
      <x:c r="D6" s="1"/>
      <x:c r="E6" s="1"/>
      <x:c r="F6" s="1"/>
      <x:c r="G6" s="1"/>
      <x:c r="H6" s="1"/>
    </x:row>
    <x:row r="7" ht="36" customHeight="1">
      <x:c r="A7" s="1" t="str">
        <x:v>First use</x:v>
      </x:c>
      <x:c r="B7" s="18" t="str">
        <x:v>Choose month, site and elapsed days in Settings.</x:v>
      </x:c>
      <x:c r="C7" s="1"/>
      <x:c r="D7" s="1"/>
      <x:c r="E7" s="1"/>
      <x:c r="F7" s="1"/>
      <x:c r="G7" s="1"/>
      <x:c r="H7" s="1"/>
    </x:row>
    <x:row r="8" ht="36" customHeight="1">
      <x:c r="A8" s="1" t="str">
        <x:v>Inputs</x:v>
      </x:c>
      <x:c r="B8" s="18" t="str">
        <x:v>Amber cells are editable. Enter all 24 numeric inputs for each reported site/month.</x:v>
      </x:c>
      <x:c r="C8" s="1"/>
      <x:c r="D8" s="1"/>
      <x:c r="E8" s="1"/>
      <x:c r="F8" s="1"/>
      <x:c r="G8" s="1"/>
      <x:c r="H8" s="1"/>
    </x:row>
    <x:row r="9" ht="36" customHeight="1">
      <x:c r="A9" s="1" t="str">
        <x:v>Zero versus blank</x:v>
      </x:c>
      <x:c r="B9" s="18" t="str">
        <x:v>Use zero for a measured zero. Leave a period unreported only when no data is available.</x:v>
      </x:c>
      <x:c r="C9" s="1"/>
      <x:c r="D9" s="1"/>
      <x:c r="E9" s="1"/>
      <x:c r="F9" s="1"/>
      <x:c r="G9" s="1"/>
      <x:c r="H9" s="1"/>
    </x:row>
    <x:row r="10" ht="36" customHeight="1">
      <x:c r="A10" s="1" t="str">
        <x:v>Coverage</x:v>
      </x:c>
      <x:c r="B10" s="18" t="str">
        <x:v>Missing/invalid inputs keep that period unavailable. All requires every listed site.</x:v>
      </x:c>
      <x:c r="C10" s="1"/>
      <x:c r="D10" s="1"/>
      <x:c r="E10" s="1"/>
      <x:c r="F10" s="1"/>
      <x:c r="G10" s="1"/>
      <x:c r="H10" s="1"/>
    </x:row>
    <x:row r="11" ht="36" customHeight="1">
      <x:c r="A11" s="1" t="str">
        <x:v>YTD rates</x:v>
      </x:c>
      <x:c r="B11" s="18" t="str">
        <x:v>Service rates use sums of matching numerators and denominators, not averages of percentages.</x:v>
      </x:c>
      <x:c r="C11" s="1"/>
      <x:c r="D11" s="1"/>
      <x:c r="E11" s="1"/>
      <x:c r="F11" s="1"/>
      <x:c r="G11" s="1"/>
      <x:c r="H11" s="1"/>
    </x:row>
    <x:row r="12" ht="36" customHeight="1">
      <x:c r="A12" s="1" t="str">
        <x:v>Turns</x:v>
      </x:c>
      <x:c r="B12" s="18" t="str">
        <x:v>Period COGS / average inventory. YTD uses mean monthly inventory totals. Not automatically annualized.</x:v>
      </x:c>
      <x:c r="C12" s="1"/>
      <x:c r="D12" s="1"/>
      <x:c r="E12" s="1"/>
      <x:c r="F12" s="1"/>
      <x:c r="G12" s="1"/>
      <x:c r="H12" s="1"/>
    </x:row>
    <x:row r="13" ht="36" customHeight="1">
      <x:c r="A13" s="1" t="str">
        <x:v>Days on hand</x:v>
      </x:c>
      <x:c r="B13" s="18" t="str">
        <x:v>Uses the explicit days you enter in Settings.</x:v>
      </x:c>
      <x:c r="C13" s="1"/>
      <x:c r="D13" s="1"/>
      <x:c r="E13" s="1"/>
      <x:c r="F13" s="1"/>
      <x:c r="G13" s="1"/>
      <x:c r="H13" s="1"/>
    </x:row>
    <x:row r="14" ht="36" customHeight="1">
      <x:c r="A14" s="1" t="str">
        <x:v>Stock aging</x:v>
      </x:c>
      <x:c r="B14" s="18" t="str">
        <x:v>Obsolete/closing stock is a ratio of summed snapshots for YTD, not an ending balance.</x:v>
      </x:c>
      <x:c r="C14" s="1"/>
      <x:c r="D14" s="1"/>
      <x:c r="E14" s="1"/>
      <x:c r="F14" s="1"/>
      <x:c r="G14" s="1"/>
      <x:c r="H14" s="1"/>
    </x:row>
    <x:row r="15" ht="36" customHeight="1">
      <x:c r="A15" s="1" t="str">
        <x:v>Targets</x:v>
      </x:c>
      <x:c r="B15" s="18" t="str">
        <x:v>Illustrative controls. Replace with agreed targets; do not claim industry benchmarks.</x:v>
      </x:c>
      <x:c r="C15" s="1"/>
      <x:c r="D15" s="1"/>
      <x:c r="E15" s="1"/>
      <x:c r="F15" s="1"/>
      <x:c r="G15" s="1"/>
      <x:c r="H15" s="1"/>
    </x:row>
    <x:row r="16" ht="36" customHeight="1">
      <x:c r="A16" s="1" t="str">
        <x:v>Samples</x:v>
      </x:c>
      <x:c r="B16" s="18" t="str">
        <x:v>Blank operational copy. A separate sample explains the workflow.</x:v>
      </x:c>
      <x:c r="C16" s="1"/>
      <x:c r="D16" s="1"/>
      <x:c r="E16" s="1"/>
      <x:c r="F16" s="1"/>
      <x:c r="G16" s="1"/>
      <x:c r="H16" s="1"/>
    </x:row>
    <x:row r="17" ht="36" customHeight="1">
      <x:c r="A17" s="1" t="str">
        <x:v>Capacity</x:v>
      </x:c>
      <x:c r="B17" s="18" t="str">
        <x:v>Up to 1 site(s), 12 months. Rename sites consistently in inputs and selector.</x:v>
      </x:c>
      <x:c r="C17" s="1"/>
      <x:c r="D17" s="1"/>
      <x:c r="E17" s="1"/>
      <x:c r="F17" s="1"/>
      <x:c r="G17" s="1"/>
      <x:c r="H17" s="1"/>
    </x:row>
    <x:row r="18" ht="36" customHeight="1">
      <x:c r="A18" s="1" t="str">
        <x:v>License</x:v>
      </x:c>
      <x:c r="B18" s="18" t="str">
        <x:v>Free internal use within your organization. No resale or redistribution.</x:v>
      </x:c>
      <x:c r="C18" s="1"/>
      <x:c r="D18" s="1"/>
      <x:c r="E18" s="1"/>
      <x:c r="F18" s="1"/>
      <x:c r="G18" s="1"/>
      <x:c r="H18" s="1"/>
    </x:row>
    <x:row r="19" ht="36" customHeight="1">
      <x:c r="A19" s="1" t="str">
        <x:v>Support</x:v>
      </x:c>
      <x:c r="B19" s="18" t="str">
        <x:v>support@warehouseops.in — include product version; do not send confidential operating data.</x:v>
      </x:c>
      <x:c r="C19" s="1"/>
      <x:c r="D19" s="1"/>
      <x:c r="E19" s="1"/>
      <x:c r="F19" s="1"/>
      <x:c r="G19" s="1"/>
      <x:c r="H19" s="1"/>
    </x:row>
    <x:row r="20" ht="36" customHeight="1">
      <x:c r="A20" s="1" t="str">
        <x:v>Compatibility</x:v>
      </x:c>
      <x:c r="B20" s="18" t="str">
        <x:v>Standard XLSX formulas. Native Excel/Google Sheets acceptance testing remains a release prerequisite.</x:v>
      </x:c>
      <x:c r="C20" s="1"/>
      <x:c r="D20" s="1"/>
      <x:c r="E20" s="1"/>
      <x:c r="F20" s="1"/>
      <x:c r="G20" s="1"/>
      <x:c r="H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</x:row>
  </x:sheetData>
  <x:pageMargins left="0.7" right="0.7" top="0.75" bottom="0.75" header="0.3" footer="0.3"/>
</x:worksheet>
</file>